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chiiki\Desktop\R５.2.7〆切　公営企業に係る経営比較分析表（令和４年度決算）の分析等について\"/>
    </mc:Choice>
  </mc:AlternateContent>
  <xr:revisionPtr revIDLastSave="0" documentId="8_{646756FD-5150-4231-BDF9-52A471199471}" xr6:coauthVersionLast="47" xr6:coauthVersionMax="47" xr10:uidLastSave="{00000000-0000-0000-0000-000000000000}"/>
  <workbookProtection workbookAlgorithmName="SHA-512" workbookHashValue="7At+RdBLjAtpxsG5cnOH3eVW1elKpUee/xg51/3UpTRwxzHu6xWfNaiG4CUgqwm5IBj7/RYKnqoGpv++3kXubQ==" workbookSaltValue="sY263HWOFUcS1byTJX80ew==" workbookSpinCount="100000" lockStructure="1"/>
  <bookViews>
    <workbookView xWindow="-120" yWindow="-120" windowWidth="20730" windowHeight="11160"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BB10" i="4" s="1"/>
  <c r="W6" i="5"/>
  <c r="V6" i="5"/>
  <c r="U6" i="5"/>
  <c r="BB8" i="4" s="1"/>
  <c r="T6" i="5"/>
  <c r="AT8" i="4" s="1"/>
  <c r="S6" i="5"/>
  <c r="AL8" i="4" s="1"/>
  <c r="R6" i="5"/>
  <c r="AD10" i="4" s="1"/>
  <c r="Q6" i="5"/>
  <c r="W10" i="4" s="1"/>
  <c r="P6" i="5"/>
  <c r="O6" i="5"/>
  <c r="N6" i="5"/>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I86" i="4"/>
  <c r="AT10" i="4"/>
  <c r="AL10" i="4"/>
  <c r="P10" i="4"/>
  <c r="I10" i="4"/>
  <c r="B10" i="4"/>
  <c r="P8" i="4"/>
  <c r="I8" i="4"/>
</calcChain>
</file>

<file path=xl/sharedStrings.xml><?xml version="1.0" encoding="utf-8"?>
<sst xmlns="http://schemas.openxmlformats.org/spreadsheetml/2006/main" count="236" uniqueCount="120">
  <si>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</si>
  <si>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</si>
  <si>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</si>
  <si>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</si>
  <si>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</si>
  <si>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</si>
  <si>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</si>
  <si>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</si>
  <si>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</si>
  <si>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</si>
  <si>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</si>
  <si>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</si>
  <si>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</si>
  <si>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</si>
  <si>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</si>
  <si>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</si>
  <si>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</si>
  <si>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</si>
  <si>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</si>
  <si>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</si>
  <si>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</si>
  <si>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</si>
  <si>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</si>
  <si>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</si>
  <si>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</si>
  <si>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</si>
  <si>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</si>
  <si>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</si>
  <si>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</si>
  <si>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</si>
  <si>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</si>
  <si>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</si>
  <si>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</si>
  <si>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</si>
  <si>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</si>
  <si>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</si>
  <si>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</si>
  <si>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</si>
  <si>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</si>
  <si>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</si>
  <si>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</si>
  <si>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</si>
  <si>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</si>
  <si>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</si>
  <si>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</si>
  <si>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</si>
  <si>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</si>
  <si>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</si>
  <si>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</si>
  <si>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</si>
  <si>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</si>
  <si>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</si>
  <si>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</si>
  <si>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</si>
  <si>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</si>
  <si>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</si>
  <si>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</si>
  <si>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</si>
  <si>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</si>
  <si>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</si>
  <si>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</si>
  <si>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</si>
  <si>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</si>
  <si>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</si>
  <si>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</si>
  <si>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</si>
  <si>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</si>
  <si>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</si>
  <si>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</si>
  <si>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</si>
  <si>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</si>
  <si>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</si>
  <si>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</si>
  <si>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</si>
  <si>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</si>
  <si>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</si>
  <si>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</si>
  <si>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</si>
  <si>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</si>
  <si>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</si>
  <si>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</si>
  <si>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</si>
  <si>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</si>
  <si>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</si>
  <si>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</si>
  <si>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</si>
  <si>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</si>
  <si>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</si>
  <si>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</si>
  <si>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</si>
  <si>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</si>
  <si>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</si>
  <si>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</si>
  <si>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</si>
  <si>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</si>
  <si>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</si>
  <si>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</si>
  <si>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</si>
  <si>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滋賀県　多賀町</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</si>
  <si>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</si>
  <si>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</si>
  <si>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</si>
  <si>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</si>
  <si>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</si>
  <si>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</si>
  <si>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</si>
  <si>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</si>
  <si>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</si>
  <si>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</si>
  <si>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</si>
  <si>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</si>
  <si>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</si>
  <si>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</si>
  <si>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</si>
  <si>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</si>
  <si>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</si>
  <si>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</si>
  <si>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　供用開始から10年以上経過し、機械・電気設備を中心に耐用年数を迎え故障による修繕が近年増加傾向にあります。
　平成30年度より農業集落排水施設機能保全計画および最適化整備構想の策定に取り組みました。機能診断においては管路施設および真空ステーションについては「変状なし」と判断されました。しかしながら、汚水処理施設の機械・電気設備において交換等が必要と判断されましたので、まず機械・電気設備から更新を進めていくこととします。
　今後は、財政状況等を踏まえ更新費用の抑制および平準化を図りながら更新を進めていく予定です。</t>
    <rPh sb="1" eb="5">
      <t>キョウヨウカイシ</t>
    </rPh>
    <rPh sb="9" eb="10">
      <t>ネン</t>
    </rPh>
    <rPh sb="10" eb="14">
      <t>イジョウケイカ</t>
    </rPh>
    <rPh sb="16" eb="18">
      <t>キカイ</t>
    </rPh>
    <rPh sb="19" eb="23">
      <t>デンキセツビ</t>
    </rPh>
    <rPh sb="24" eb="26">
      <t>チュウシン</t>
    </rPh>
    <rPh sb="27" eb="31">
      <t>タイヨウネンスウ</t>
    </rPh>
    <rPh sb="32" eb="33">
      <t>ムカ</t>
    </rPh>
    <rPh sb="34" eb="36">
      <t>コショウ</t>
    </rPh>
    <rPh sb="39" eb="41">
      <t>シュウゼン</t>
    </rPh>
    <rPh sb="42" eb="44">
      <t>キンネン</t>
    </rPh>
    <rPh sb="44" eb="48">
      <t>ゾウカケイコウ</t>
    </rPh>
    <rPh sb="56" eb="58">
      <t>ヘイセイ</t>
    </rPh>
    <rPh sb="60" eb="62">
      <t>ネンド</t>
    </rPh>
    <rPh sb="64" eb="70">
      <t>ノウギョウシュウラクハイスイ</t>
    </rPh>
    <rPh sb="70" eb="72">
      <t>シセツ</t>
    </rPh>
    <rPh sb="72" eb="78">
      <t>キノウホゼンケイカク</t>
    </rPh>
    <rPh sb="81" eb="84">
      <t>サイテキカ</t>
    </rPh>
    <rPh sb="84" eb="86">
      <t>セイビ</t>
    </rPh>
    <rPh sb="86" eb="88">
      <t>コウソウ</t>
    </rPh>
    <rPh sb="89" eb="91">
      <t>サクテイ</t>
    </rPh>
    <rPh sb="92" eb="93">
      <t>ト</t>
    </rPh>
    <rPh sb="94" eb="95">
      <t>ク</t>
    </rPh>
    <rPh sb="100" eb="104">
      <t>キノウシンダン</t>
    </rPh>
    <rPh sb="109" eb="113">
      <t>カンロシセツ</t>
    </rPh>
    <rPh sb="116" eb="118">
      <t>シンクウ</t>
    </rPh>
    <rPh sb="130" eb="132">
      <t>ヘンジョウ</t>
    </rPh>
    <rPh sb="136" eb="138">
      <t>ハンダン</t>
    </rPh>
    <rPh sb="151" eb="157">
      <t>オスイショリシセツ</t>
    </rPh>
    <rPh sb="158" eb="160">
      <t>キカイ</t>
    </rPh>
    <rPh sb="161" eb="165">
      <t>デンキセツビ</t>
    </rPh>
    <rPh sb="169" eb="172">
      <t>コウカントウ</t>
    </rPh>
    <rPh sb="173" eb="175">
      <t>ヒツヨウ</t>
    </rPh>
    <rPh sb="176" eb="178">
      <t>ハンダン</t>
    </rPh>
    <rPh sb="188" eb="190">
      <t>キカイ</t>
    </rPh>
    <rPh sb="191" eb="195">
      <t>デンキセツビ</t>
    </rPh>
    <rPh sb="197" eb="199">
      <t>コウシン</t>
    </rPh>
    <rPh sb="200" eb="201">
      <t>スス</t>
    </rPh>
    <rPh sb="214" eb="216">
      <t>コンゴ</t>
    </rPh>
    <rPh sb="218" eb="223">
      <t>ザイセイジョウキョウトウ</t>
    </rPh>
    <rPh sb="224" eb="225">
      <t>フ</t>
    </rPh>
    <rPh sb="227" eb="229">
      <t>コウシン</t>
    </rPh>
    <rPh sb="229" eb="231">
      <t>ヒヨウ</t>
    </rPh>
    <rPh sb="232" eb="234">
      <t>ヨクセイ</t>
    </rPh>
    <rPh sb="237" eb="240">
      <t>ヘイジュンカ</t>
    </rPh>
    <rPh sb="241" eb="242">
      <t>ハカ</t>
    </rPh>
    <rPh sb="246" eb="248">
      <t>コウシン</t>
    </rPh>
    <rPh sb="249" eb="250">
      <t>スス</t>
    </rPh>
    <rPh sb="254" eb="256">
      <t>ヨテイ</t>
    </rPh>
    <phoneticPr fontId="4"/>
  </si>
  <si>
    <t>　機械・電気設備を中心に多くの設備が耐用年数を迎え更新が必要となってくるため更新費用の財源を確保する必要があります。
　しかしながら、処理区域は山間地域であり、高齢化率も高く新規接続も見込めないため使用料収入の増加は期待できません。
　これまで以上に一般会計からの繰入金や企業債に依存することになりますが、最適化整備構想に基づいて処理人口に応じた施設の最適化を図り、更新費用の抑制および平準化を図っていきます。</t>
    <rPh sb="1" eb="3">
      <t>キカイ</t>
    </rPh>
    <rPh sb="4" eb="8">
      <t>デンキセツビ</t>
    </rPh>
    <rPh sb="9" eb="11">
      <t>チュウシン</t>
    </rPh>
    <rPh sb="12" eb="13">
      <t>オオ</t>
    </rPh>
    <rPh sb="15" eb="17">
      <t>セツビ</t>
    </rPh>
    <rPh sb="18" eb="22">
      <t>タイヨウネンスウ</t>
    </rPh>
    <rPh sb="23" eb="24">
      <t>ムカ</t>
    </rPh>
    <rPh sb="25" eb="27">
      <t>コウシン</t>
    </rPh>
    <rPh sb="28" eb="30">
      <t>ヒツヨウ</t>
    </rPh>
    <rPh sb="38" eb="42">
      <t>コウシンヒヨウ</t>
    </rPh>
    <rPh sb="43" eb="45">
      <t>ザイゲン</t>
    </rPh>
    <rPh sb="46" eb="48">
      <t>カクホ</t>
    </rPh>
    <rPh sb="50" eb="52">
      <t>ヒツヨウ</t>
    </rPh>
    <rPh sb="67" eb="71">
      <t>ショリクイキ</t>
    </rPh>
    <rPh sb="72" eb="76">
      <t>サンカンチイキ</t>
    </rPh>
    <rPh sb="80" eb="84">
      <t>コウレイカリツ</t>
    </rPh>
    <rPh sb="85" eb="86">
      <t>タカ</t>
    </rPh>
    <rPh sb="87" eb="91">
      <t>シンキセツゾク</t>
    </rPh>
    <rPh sb="92" eb="94">
      <t>ミコ</t>
    </rPh>
    <rPh sb="99" eb="102">
      <t>シヨウリョウ</t>
    </rPh>
    <rPh sb="102" eb="104">
      <t>シュウニュウ</t>
    </rPh>
    <rPh sb="105" eb="107">
      <t>ゾウカ</t>
    </rPh>
    <rPh sb="108" eb="110">
      <t>キタイ</t>
    </rPh>
    <rPh sb="122" eb="124">
      <t>イジョウ</t>
    </rPh>
    <rPh sb="125" eb="129">
      <t>イッパンカイケイ</t>
    </rPh>
    <rPh sb="132" eb="136">
      <t>クリイレ</t>
    </rPh>
    <rPh sb="136" eb="139">
      <t>キギョウサイ</t>
    </rPh>
    <rPh sb="140" eb="142">
      <t>イゾン</t>
    </rPh>
    <rPh sb="153" eb="158">
      <t>サイテキカセイビ</t>
    </rPh>
    <rPh sb="158" eb="160">
      <t>コウソウ</t>
    </rPh>
    <rPh sb="161" eb="162">
      <t>モト</t>
    </rPh>
    <rPh sb="165" eb="169">
      <t>ショリジンコウ</t>
    </rPh>
    <rPh sb="170" eb="171">
      <t>オウ</t>
    </rPh>
    <rPh sb="173" eb="175">
      <t>シセツ</t>
    </rPh>
    <rPh sb="176" eb="179">
      <t>サイテキカ</t>
    </rPh>
    <rPh sb="180" eb="181">
      <t>ハカ</t>
    </rPh>
    <rPh sb="183" eb="187">
      <t>コウシンヒヨウ</t>
    </rPh>
    <rPh sb="188" eb="190">
      <t>ヨクセイ</t>
    </rPh>
    <rPh sb="193" eb="196">
      <t>ヘイジュンカ</t>
    </rPh>
    <rPh sb="197" eb="198">
      <t>ハカ</t>
    </rPh>
    <phoneticPr fontId="4"/>
  </si>
  <si>
    <t>①収益的収支比率
　使用料収入については減少傾向にあり、一般会計からの繰入金で不足分を賄っています。令和３年度に比べ、費用が増加したことにより比率が下降しました。
④企業債残高対事業規模比率
　類似団体の平均を下回っていますが、今後、施設の更新が必要になってきます。企業債を抑制しながら更新を進めていく必要があります。
⑤経費回収率
　汚水処理人口の減少により使用料収入は減少傾向にあります。経費削減に努めていますが、施設の老朽化により修繕費が増加傾向にあります。今後は農業集落排水事業最適化整備構想に基づき更新を進めていきます。
⑥汚水処理原価
　前年度と比較すると増加し、また、類似団体の平均と比較しても大きく上回っています。今後は汚水処理人口の減少により有収水量の低下が考えられますが、汚水処理費の削減に引き続き努めていきます。
⑦施設利用率
　類似団体と同水準でありますが、汚水処理人口の減少が予測されるため、施設のスペックダウン等の最適化を図る必要があります。
⑧水洗化率
　処理区域内人口の高齢化により新規加入は少ないですが、引き続き普及促進に努めます。
　</t>
    <rPh sb="1" eb="6">
      <t>シュウエキテキシュウシ</t>
    </rPh>
    <rPh sb="6" eb="8">
      <t>ヒリツ</t>
    </rPh>
    <rPh sb="10" eb="13">
      <t>シヨウリョウ</t>
    </rPh>
    <rPh sb="13" eb="15">
      <t>シュウニュウ</t>
    </rPh>
    <rPh sb="22" eb="24">
      <t>ケイコウ</t>
    </rPh>
    <rPh sb="28" eb="32">
      <t>イッパンカイケイ</t>
    </rPh>
    <rPh sb="35" eb="38">
      <t>クリイレキン</t>
    </rPh>
    <rPh sb="39" eb="42">
      <t>フソクブン</t>
    </rPh>
    <rPh sb="43" eb="44">
      <t>マカナ</t>
    </rPh>
    <rPh sb="50" eb="52">
      <t>レイワ</t>
    </rPh>
    <rPh sb="53" eb="55">
      <t>ネンド</t>
    </rPh>
    <rPh sb="56" eb="57">
      <t>クラ</t>
    </rPh>
    <rPh sb="59" eb="61">
      <t>ヒヨウ</t>
    </rPh>
    <rPh sb="62" eb="64">
      <t>ゾウカ</t>
    </rPh>
    <rPh sb="71" eb="73">
      <t>ヒリツ</t>
    </rPh>
    <rPh sb="74" eb="76">
      <t>カコウ</t>
    </rPh>
    <rPh sb="83" eb="86">
      <t>キギョウサイ</t>
    </rPh>
    <rPh sb="86" eb="88">
      <t>ザンダカ</t>
    </rPh>
    <rPh sb="88" eb="89">
      <t>タイ</t>
    </rPh>
    <rPh sb="89" eb="93">
      <t>ジギョウキボ</t>
    </rPh>
    <rPh sb="93" eb="95">
      <t>ヒリツ</t>
    </rPh>
    <rPh sb="97" eb="101">
      <t>ルイジダンタイ</t>
    </rPh>
    <rPh sb="102" eb="104">
      <t>ヘイキン</t>
    </rPh>
    <rPh sb="105" eb="107">
      <t>シタマワ</t>
    </rPh>
    <rPh sb="114" eb="116">
      <t>コンゴ</t>
    </rPh>
    <rPh sb="117" eb="119">
      <t>シセツ</t>
    </rPh>
    <rPh sb="120" eb="122">
      <t>コウシン</t>
    </rPh>
    <rPh sb="123" eb="125">
      <t>ヒツヨウ</t>
    </rPh>
    <rPh sb="133" eb="136">
      <t>キギョウサイ</t>
    </rPh>
    <rPh sb="137" eb="139">
      <t>ヨクセイ</t>
    </rPh>
    <rPh sb="143" eb="145">
      <t>コウシン</t>
    </rPh>
    <rPh sb="146" eb="147">
      <t>スス</t>
    </rPh>
    <rPh sb="151" eb="153">
      <t>ヒツヨウ</t>
    </rPh>
    <rPh sb="161" eb="163">
      <t>ケイヒ</t>
    </rPh>
    <rPh sb="163" eb="166">
      <t>カイシュウリツ</t>
    </rPh>
    <rPh sb="168" eb="172">
      <t>オスイショリ</t>
    </rPh>
    <rPh sb="172" eb="174">
      <t>ジンコウ</t>
    </rPh>
    <rPh sb="175" eb="177">
      <t>ゲンショウ</t>
    </rPh>
    <rPh sb="180" eb="185">
      <t>シヨウリョウシュウニュウ</t>
    </rPh>
    <rPh sb="186" eb="190">
      <t>ゲンショウケイコウ</t>
    </rPh>
    <rPh sb="196" eb="200">
      <t>ケイヒサクゲン</t>
    </rPh>
    <rPh sb="201" eb="202">
      <t>ツト</t>
    </rPh>
    <rPh sb="209" eb="211">
      <t>シセツ</t>
    </rPh>
    <rPh sb="212" eb="215">
      <t>ロウキュウカ</t>
    </rPh>
    <rPh sb="218" eb="221">
      <t>シュウゼンヒ</t>
    </rPh>
    <rPh sb="222" eb="226">
      <t>ゾウカケイコウ</t>
    </rPh>
    <rPh sb="232" eb="234">
      <t>コンゴ</t>
    </rPh>
    <rPh sb="235" eb="241">
      <t>ノウギョウシュウラクハイスイ</t>
    </rPh>
    <rPh sb="241" eb="243">
      <t>ジギョウ</t>
    </rPh>
    <rPh sb="243" eb="246">
      <t>サイテキカ</t>
    </rPh>
    <rPh sb="246" eb="248">
      <t>セイビ</t>
    </rPh>
    <rPh sb="248" eb="250">
      <t>コウソウ</t>
    </rPh>
    <rPh sb="251" eb="252">
      <t>モト</t>
    </rPh>
    <rPh sb="254" eb="256">
      <t>コウシン</t>
    </rPh>
    <rPh sb="257" eb="258">
      <t>スス</t>
    </rPh>
    <rPh sb="267" eb="273">
      <t>オスイショリゲンカ</t>
    </rPh>
    <rPh sb="275" eb="278">
      <t>ゼンネンド</t>
    </rPh>
    <rPh sb="279" eb="281">
      <t>ヒカク</t>
    </rPh>
    <rPh sb="284" eb="286">
      <t>ゾウカ</t>
    </rPh>
    <rPh sb="291" eb="295">
      <t>ルイジダンタイ</t>
    </rPh>
    <rPh sb="296" eb="298">
      <t>ヘイキン</t>
    </rPh>
    <rPh sb="299" eb="301">
      <t>ヒカク</t>
    </rPh>
    <rPh sb="304" eb="305">
      <t>オオ</t>
    </rPh>
    <rPh sb="307" eb="308">
      <t>ウエ</t>
    </rPh>
    <rPh sb="315" eb="317">
      <t>コンゴ</t>
    </rPh>
    <rPh sb="318" eb="324">
      <t>オスイショリジンコウ</t>
    </rPh>
    <rPh sb="325" eb="327">
      <t>ゲンショウ</t>
    </rPh>
    <rPh sb="330" eb="334">
      <t>ユウシュウスイリョウ</t>
    </rPh>
    <rPh sb="335" eb="337">
      <t>テイカ</t>
    </rPh>
    <rPh sb="338" eb="339">
      <t>カンガ</t>
    </rPh>
    <rPh sb="346" eb="351">
      <t>オスイショリヒ</t>
    </rPh>
    <rPh sb="352" eb="354">
      <t>サクゲン</t>
    </rPh>
    <rPh sb="355" eb="356">
      <t>ヒ</t>
    </rPh>
    <rPh sb="357" eb="358">
      <t>ツヅ</t>
    </rPh>
    <rPh sb="359" eb="360">
      <t>ツト</t>
    </rPh>
    <rPh sb="369" eb="371">
      <t>シセツ</t>
    </rPh>
    <rPh sb="371" eb="374">
      <t>リヨウリツ</t>
    </rPh>
    <rPh sb="376" eb="380">
      <t>ルイジダンタイ</t>
    </rPh>
    <rPh sb="381" eb="384">
      <t>ドウスイジュン</t>
    </rPh>
    <rPh sb="391" eb="397">
      <t>オスイショリジンコウ</t>
    </rPh>
    <rPh sb="398" eb="400">
      <t>ゲンショウ</t>
    </rPh>
    <rPh sb="401" eb="403">
      <t>ヨソク</t>
    </rPh>
    <rPh sb="409" eb="411">
      <t>シセツ</t>
    </rPh>
    <rPh sb="419" eb="420">
      <t>トウ</t>
    </rPh>
    <rPh sb="421" eb="424">
      <t>サイテキカ</t>
    </rPh>
    <rPh sb="425" eb="426">
      <t>ハカ</t>
    </rPh>
    <rPh sb="427" eb="429">
      <t>ヒツヨウ</t>
    </rPh>
    <rPh sb="437" eb="440">
      <t>スイセンカ</t>
    </rPh>
    <rPh sb="440" eb="441">
      <t>リツ</t>
    </rPh>
    <rPh sb="443" eb="447">
      <t>ショリクイキ</t>
    </rPh>
    <rPh sb="447" eb="448">
      <t>ナイ</t>
    </rPh>
    <rPh sb="448" eb="450">
      <t>ジンコウ</t>
    </rPh>
    <rPh sb="451" eb="454">
      <t>コウレイカ</t>
    </rPh>
    <rPh sb="457" eb="461">
      <t>シンキカニュウ</t>
    </rPh>
    <rPh sb="462" eb="463">
      <t>スク</t>
    </rPh>
    <rPh sb="469" eb="470">
      <t>ヒ</t>
    </rPh>
    <rPh sb="471" eb="472">
      <t>ツヅ</t>
    </rPh>
    <rPh sb="473" eb="477">
      <t>フキュウソクシン</t>
    </rPh>
    <rPh sb="478" eb="479">
      <t>ツト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</si>
</sst>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07E-4AB8-94D9-FC05E43C645F}"/>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formatCode="#,##0.00;&quot;△&quot;#,##0.00;&quot;-&quot;">
                  <c:v>0.04</c:v>
                </c:pt>
                <c:pt idx="1">
                  <c:v>0</c:v>
                </c:pt>
                <c:pt idx="2">
                  <c:v>0</c:v>
                </c:pt>
                <c:pt idx="3">
                  <c:v>0</c:v>
                </c:pt>
                <c:pt idx="4" formatCode="#,##0.00;&quot;△&quot;#,##0.00;&quot;-&quot;">
                  <c:v>0.03</c:v>
                </c:pt>
              </c:numCache>
            </c:numRef>
          </c:val>
          <c:smooth val="0"/>
          <c:extLst>
            <c:ext xmlns:c16="http://schemas.microsoft.com/office/drawing/2014/chart" uri="{C3380CC4-5D6E-409C-BE32-E72D297353CC}">
              <c16:uniqueId val="{00000001-B07E-4AB8-94D9-FC05E43C645F}"/>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42.65</c:v>
                </c:pt>
                <c:pt idx="1">
                  <c:v>42.65</c:v>
                </c:pt>
                <c:pt idx="2">
                  <c:v>40.5</c:v>
                </c:pt>
                <c:pt idx="3">
                  <c:v>36.200000000000003</c:v>
                </c:pt>
                <c:pt idx="4">
                  <c:v>55.56</c:v>
                </c:pt>
              </c:numCache>
            </c:numRef>
          </c:val>
          <c:extLst>
            <c:ext xmlns:c16="http://schemas.microsoft.com/office/drawing/2014/chart" uri="{C3380CC4-5D6E-409C-BE32-E72D297353CC}">
              <c16:uniqueId val="{00000000-2128-433B-BA78-590B6E0FA86C}"/>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43.38</c:v>
                </c:pt>
                <c:pt idx="1">
                  <c:v>42.33</c:v>
                </c:pt>
                <c:pt idx="2">
                  <c:v>41.66</c:v>
                </c:pt>
                <c:pt idx="3">
                  <c:v>36.369999999999997</c:v>
                </c:pt>
                <c:pt idx="4">
                  <c:v>52.35</c:v>
                </c:pt>
              </c:numCache>
            </c:numRef>
          </c:val>
          <c:smooth val="0"/>
          <c:extLst>
            <c:ext xmlns:c16="http://schemas.microsoft.com/office/drawing/2014/chart" uri="{C3380CC4-5D6E-409C-BE32-E72D297353CC}">
              <c16:uniqueId val="{00000001-2128-433B-BA78-590B6E0FA86C}"/>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72.91</c:v>
                </c:pt>
                <c:pt idx="1">
                  <c:v>83.07</c:v>
                </c:pt>
                <c:pt idx="2">
                  <c:v>74.569999999999993</c:v>
                </c:pt>
                <c:pt idx="3">
                  <c:v>75</c:v>
                </c:pt>
                <c:pt idx="4">
                  <c:v>74.88</c:v>
                </c:pt>
              </c:numCache>
            </c:numRef>
          </c:val>
          <c:extLst>
            <c:ext xmlns:c16="http://schemas.microsoft.com/office/drawing/2014/chart" uri="{C3380CC4-5D6E-409C-BE32-E72D297353CC}">
              <c16:uniqueId val="{00000000-16EE-4951-A336-A0AD73CA34C6}"/>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62.02</c:v>
                </c:pt>
                <c:pt idx="1">
                  <c:v>62.5</c:v>
                </c:pt>
                <c:pt idx="2">
                  <c:v>58.77</c:v>
                </c:pt>
                <c:pt idx="3">
                  <c:v>59.58</c:v>
                </c:pt>
                <c:pt idx="4">
                  <c:v>84.39</c:v>
                </c:pt>
              </c:numCache>
            </c:numRef>
          </c:val>
          <c:smooth val="0"/>
          <c:extLst>
            <c:ext xmlns:c16="http://schemas.microsoft.com/office/drawing/2014/chart" uri="{C3380CC4-5D6E-409C-BE32-E72D297353CC}">
              <c16:uniqueId val="{00000001-16EE-4951-A336-A0AD73CA34C6}"/>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63.79</c:v>
                </c:pt>
                <c:pt idx="1">
                  <c:v>54.97</c:v>
                </c:pt>
                <c:pt idx="2">
                  <c:v>65.510000000000005</c:v>
                </c:pt>
                <c:pt idx="3">
                  <c:v>68.88</c:v>
                </c:pt>
                <c:pt idx="4">
                  <c:v>63.2</c:v>
                </c:pt>
              </c:numCache>
            </c:numRef>
          </c:val>
          <c:extLst>
            <c:ext xmlns:c16="http://schemas.microsoft.com/office/drawing/2014/chart" uri="{C3380CC4-5D6E-409C-BE32-E72D297353CC}">
              <c16:uniqueId val="{00000000-0F9A-4740-A3B6-2B148790118A}"/>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F9A-4740-A3B6-2B148790118A}"/>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A65-4F34-8A58-13B9A8C67CF7}"/>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A65-4F34-8A58-13B9A8C67CF7}"/>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3E2-4F5B-9798-9F6B54D65844}"/>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3E2-4F5B-9798-9F6B54D65844}"/>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77E-4F7C-8C94-A05DBC251C50}"/>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77E-4F7C-8C94-A05DBC251C50}"/>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BF3-4055-9292-CA0A4A4F49DA}"/>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BF3-4055-9292-CA0A4A4F49DA}"/>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266.76</c:v>
                </c:pt>
                <c:pt idx="1">
                  <c:v>277.94</c:v>
                </c:pt>
                <c:pt idx="2">
                  <c:v>425.82</c:v>
                </c:pt>
                <c:pt idx="3">
                  <c:v>192.3</c:v>
                </c:pt>
                <c:pt idx="4">
                  <c:v>188.82</c:v>
                </c:pt>
              </c:numCache>
            </c:numRef>
          </c:val>
          <c:extLst>
            <c:ext xmlns:c16="http://schemas.microsoft.com/office/drawing/2014/chart" uri="{C3380CC4-5D6E-409C-BE32-E72D297353CC}">
              <c16:uniqueId val="{00000000-2C90-41DA-82D4-E07FDDF25DD4}"/>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713.28</c:v>
                </c:pt>
                <c:pt idx="1">
                  <c:v>673.08</c:v>
                </c:pt>
                <c:pt idx="2">
                  <c:v>746.98</c:v>
                </c:pt>
                <c:pt idx="3">
                  <c:v>904.55</c:v>
                </c:pt>
                <c:pt idx="4">
                  <c:v>900.82</c:v>
                </c:pt>
              </c:numCache>
            </c:numRef>
          </c:val>
          <c:smooth val="0"/>
          <c:extLst>
            <c:ext xmlns:c16="http://schemas.microsoft.com/office/drawing/2014/chart" uri="{C3380CC4-5D6E-409C-BE32-E72D297353CC}">
              <c16:uniqueId val="{00000001-2C90-41DA-82D4-E07FDDF25DD4}"/>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20.27</c:v>
                </c:pt>
                <c:pt idx="1">
                  <c:v>19.27</c:v>
                </c:pt>
                <c:pt idx="2">
                  <c:v>19.829999999999998</c:v>
                </c:pt>
                <c:pt idx="3">
                  <c:v>20.46</c:v>
                </c:pt>
                <c:pt idx="4">
                  <c:v>13.37</c:v>
                </c:pt>
              </c:numCache>
            </c:numRef>
          </c:val>
          <c:extLst>
            <c:ext xmlns:c16="http://schemas.microsoft.com/office/drawing/2014/chart" uri="{C3380CC4-5D6E-409C-BE32-E72D297353CC}">
              <c16:uniqueId val="{00000000-4D36-4F80-9A59-12267657A7D2}"/>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40.75</c:v>
                </c:pt>
                <c:pt idx="1">
                  <c:v>42.44</c:v>
                </c:pt>
                <c:pt idx="2">
                  <c:v>40.49</c:v>
                </c:pt>
                <c:pt idx="3">
                  <c:v>39.69</c:v>
                </c:pt>
                <c:pt idx="4">
                  <c:v>52.94</c:v>
                </c:pt>
              </c:numCache>
            </c:numRef>
          </c:val>
          <c:smooth val="0"/>
          <c:extLst>
            <c:ext xmlns:c16="http://schemas.microsoft.com/office/drawing/2014/chart" uri="{C3380CC4-5D6E-409C-BE32-E72D297353CC}">
              <c16:uniqueId val="{00000001-4D36-4F80-9A59-12267657A7D2}"/>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745.83</c:v>
                </c:pt>
                <c:pt idx="1">
                  <c:v>794.97</c:v>
                </c:pt>
                <c:pt idx="2">
                  <c:v>777.82</c:v>
                </c:pt>
                <c:pt idx="3">
                  <c:v>766.83</c:v>
                </c:pt>
                <c:pt idx="4">
                  <c:v>1180.6300000000001</c:v>
                </c:pt>
              </c:numCache>
            </c:numRef>
          </c:val>
          <c:extLst>
            <c:ext xmlns:c16="http://schemas.microsoft.com/office/drawing/2014/chart" uri="{C3380CC4-5D6E-409C-BE32-E72D297353CC}">
              <c16:uniqueId val="{00000000-B896-4A95-BE5B-742901767DD9}"/>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311.70999999999998</c:v>
                </c:pt>
                <c:pt idx="1">
                  <c:v>284.54000000000002</c:v>
                </c:pt>
                <c:pt idx="2">
                  <c:v>274.54000000000002</c:v>
                </c:pt>
                <c:pt idx="3">
                  <c:v>253.17</c:v>
                </c:pt>
                <c:pt idx="4">
                  <c:v>303.27999999999997</c:v>
                </c:pt>
              </c:numCache>
            </c:numRef>
          </c:val>
          <c:smooth val="0"/>
          <c:extLst>
            <c:ext xmlns:c16="http://schemas.microsoft.com/office/drawing/2014/chart" uri="{C3380CC4-5D6E-409C-BE32-E72D297353CC}">
              <c16:uniqueId val="{00000001-B896-4A95-BE5B-742901767DD9}"/>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【809.19】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【52.55】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【273.68】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zoomScaleNormal="100" workbookViewId="0">
      <selection activeCell="BI36" sqref="BI3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0" t="s">
        <v>0</v>
      </c>
      <c r="C2" s="70"/>
      <c r="D2" s="70"/>
      <c r="E2" s="70"/>
      <c r="F2" s="70"/>
      <c r="G2" s="70"/>
      <c r="H2" s="70"/>
      <c r="I2" s="70"/>
      <c r="J2" s="70"/>
      <c r="K2" s="70"/>
      <c r="L2" s="70"/>
      <c r="M2" s="70"/>
      <c r="N2" s="70"/>
      <c r="O2" s="70"/>
      <c r="P2" s="70"/>
      <c r="Q2" s="70"/>
      <c r="R2" s="70"/>
      <c r="S2" s="70"/>
      <c r="T2" s="70"/>
      <c r="U2" s="70"/>
      <c r="V2" s="70"/>
      <c r="W2" s="70"/>
      <c r="X2" s="70"/>
      <c r="Y2" s="70"/>
      <c r="Z2" s="70"/>
      <c r="AA2" s="70"/>
      <c r="AB2" s="70"/>
      <c r="AC2" s="70"/>
      <c r="AD2" s="70"/>
      <c r="AE2" s="70"/>
      <c r="AF2" s="70"/>
      <c r="AG2" s="70"/>
      <c r="AH2" s="70"/>
      <c r="AI2" s="70"/>
      <c r="AJ2" s="70"/>
      <c r="AK2" s="70"/>
      <c r="AL2" s="70"/>
      <c r="AM2" s="70"/>
      <c r="AN2" s="70"/>
      <c r="AO2" s="70"/>
      <c r="AP2" s="70"/>
      <c r="AQ2" s="70"/>
      <c r="AR2" s="70"/>
      <c r="AS2" s="70"/>
      <c r="AT2" s="70"/>
      <c r="AU2" s="70"/>
      <c r="AV2" s="70"/>
      <c r="AW2" s="70"/>
      <c r="AX2" s="70"/>
      <c r="AY2" s="70"/>
      <c r="AZ2" s="70"/>
      <c r="BA2" s="70"/>
      <c r="BB2" s="70"/>
      <c r="BC2" s="70"/>
      <c r="BD2" s="70"/>
      <c r="BE2" s="70"/>
      <c r="BF2" s="70"/>
      <c r="BG2" s="70"/>
      <c r="BH2" s="70"/>
      <c r="BI2" s="70"/>
      <c r="BJ2" s="70"/>
      <c r="BK2" s="70"/>
      <c r="BL2" s="70"/>
      <c r="BM2" s="70"/>
      <c r="BN2" s="70"/>
      <c r="BO2" s="70"/>
      <c r="BP2" s="70"/>
      <c r="BQ2" s="70"/>
      <c r="BR2" s="70"/>
      <c r="BS2" s="70"/>
      <c r="BT2" s="70"/>
      <c r="BU2" s="70"/>
      <c r="BV2" s="70"/>
      <c r="BW2" s="70"/>
      <c r="BX2" s="70"/>
      <c r="BY2" s="70"/>
      <c r="BZ2" s="70"/>
    </row>
    <row r="3" spans="1:78" ht="9.75" customHeight="1" x14ac:dyDescent="0.15">
      <c r="A3" s="2"/>
      <c r="B3" s="70"/>
      <c r="C3" s="70"/>
      <c r="D3" s="70"/>
      <c r="E3" s="70"/>
      <c r="F3" s="70"/>
      <c r="G3" s="70"/>
      <c r="H3" s="70"/>
      <c r="I3" s="70"/>
      <c r="J3" s="70"/>
      <c r="K3" s="70"/>
      <c r="L3" s="70"/>
      <c r="M3" s="70"/>
      <c r="N3" s="70"/>
      <c r="O3" s="70"/>
      <c r="P3" s="70"/>
      <c r="Q3" s="70"/>
      <c r="R3" s="70"/>
      <c r="S3" s="70"/>
      <c r="T3" s="70"/>
      <c r="U3" s="70"/>
      <c r="V3" s="70"/>
      <c r="W3" s="70"/>
      <c r="X3" s="70"/>
      <c r="Y3" s="70"/>
      <c r="Z3" s="70"/>
      <c r="AA3" s="70"/>
      <c r="AB3" s="70"/>
      <c r="AC3" s="70"/>
      <c r="AD3" s="70"/>
      <c r="AE3" s="70"/>
      <c r="AF3" s="70"/>
      <c r="AG3" s="70"/>
      <c r="AH3" s="70"/>
      <c r="AI3" s="70"/>
      <c r="AJ3" s="70"/>
      <c r="AK3" s="70"/>
      <c r="AL3" s="70"/>
      <c r="AM3" s="70"/>
      <c r="AN3" s="70"/>
      <c r="AO3" s="70"/>
      <c r="AP3" s="70"/>
      <c r="AQ3" s="70"/>
      <c r="AR3" s="70"/>
      <c r="AS3" s="70"/>
      <c r="AT3" s="70"/>
      <c r="AU3" s="70"/>
      <c r="AV3" s="70"/>
      <c r="AW3" s="70"/>
      <c r="AX3" s="70"/>
      <c r="AY3" s="70"/>
      <c r="AZ3" s="70"/>
      <c r="BA3" s="70"/>
      <c r="BB3" s="70"/>
      <c r="BC3" s="70"/>
      <c r="BD3" s="70"/>
      <c r="BE3" s="70"/>
      <c r="BF3" s="70"/>
      <c r="BG3" s="70"/>
      <c r="BH3" s="70"/>
      <c r="BI3" s="70"/>
      <c r="BJ3" s="70"/>
      <c r="BK3" s="70"/>
      <c r="BL3" s="70"/>
      <c r="BM3" s="70"/>
      <c r="BN3" s="70"/>
      <c r="BO3" s="70"/>
      <c r="BP3" s="70"/>
      <c r="BQ3" s="70"/>
      <c r="BR3" s="70"/>
      <c r="BS3" s="70"/>
      <c r="BT3" s="70"/>
      <c r="BU3" s="70"/>
      <c r="BV3" s="70"/>
      <c r="BW3" s="70"/>
      <c r="BX3" s="70"/>
      <c r="BY3" s="70"/>
      <c r="BZ3" s="70"/>
    </row>
    <row r="4" spans="1:78" ht="9.75" customHeight="1" x14ac:dyDescent="0.15">
      <c r="A4" s="2"/>
      <c r="B4" s="70"/>
      <c r="C4" s="70"/>
      <c r="D4" s="70"/>
      <c r="E4" s="70"/>
      <c r="F4" s="70"/>
      <c r="G4" s="70"/>
      <c r="H4" s="70"/>
      <c r="I4" s="70"/>
      <c r="J4" s="70"/>
      <c r="K4" s="70"/>
      <c r="L4" s="70"/>
      <c r="M4" s="70"/>
      <c r="N4" s="70"/>
      <c r="O4" s="70"/>
      <c r="P4" s="70"/>
      <c r="Q4" s="70"/>
      <c r="R4" s="70"/>
      <c r="S4" s="70"/>
      <c r="T4" s="70"/>
      <c r="U4" s="70"/>
      <c r="V4" s="70"/>
      <c r="W4" s="70"/>
      <c r="X4" s="70"/>
      <c r="Y4" s="70"/>
      <c r="Z4" s="70"/>
      <c r="AA4" s="70"/>
      <c r="AB4" s="70"/>
      <c r="AC4" s="70"/>
      <c r="AD4" s="70"/>
      <c r="AE4" s="70"/>
      <c r="AF4" s="70"/>
      <c r="AG4" s="70"/>
      <c r="AH4" s="70"/>
      <c r="AI4" s="70"/>
      <c r="AJ4" s="70"/>
      <c r="AK4" s="70"/>
      <c r="AL4" s="70"/>
      <c r="AM4" s="70"/>
      <c r="AN4" s="70"/>
      <c r="AO4" s="70"/>
      <c r="AP4" s="70"/>
      <c r="AQ4" s="70"/>
      <c r="AR4" s="70"/>
      <c r="AS4" s="70"/>
      <c r="AT4" s="70"/>
      <c r="AU4" s="70"/>
      <c r="AV4" s="70"/>
      <c r="AW4" s="70"/>
      <c r="AX4" s="70"/>
      <c r="AY4" s="70"/>
      <c r="AZ4" s="70"/>
      <c r="BA4" s="70"/>
      <c r="BB4" s="70"/>
      <c r="BC4" s="70"/>
      <c r="BD4" s="70"/>
      <c r="BE4" s="70"/>
      <c r="BF4" s="70"/>
      <c r="BG4" s="70"/>
      <c r="BH4" s="70"/>
      <c r="BI4" s="70"/>
      <c r="BJ4" s="70"/>
      <c r="BK4" s="70"/>
      <c r="BL4" s="70"/>
      <c r="BM4" s="70"/>
      <c r="BN4" s="70"/>
      <c r="BO4" s="70"/>
      <c r="BP4" s="70"/>
      <c r="BQ4" s="70"/>
      <c r="BR4" s="70"/>
      <c r="BS4" s="70"/>
      <c r="BT4" s="70"/>
      <c r="BU4" s="70"/>
      <c r="BV4" s="70"/>
      <c r="BW4" s="70"/>
      <c r="BX4" s="70"/>
      <c r="BY4" s="70"/>
      <c r="BZ4" s="7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1" t="str">
        <f>データ!H6</f>
        <v>滋賀県　多賀町</v>
      </c>
      <c r="C6" s="71"/>
      <c r="D6" s="71"/>
      <c r="E6" s="71"/>
      <c r="F6" s="71"/>
      <c r="G6" s="71"/>
      <c r="H6" s="71"/>
      <c r="I6" s="71"/>
      <c r="J6" s="71"/>
      <c r="K6" s="71"/>
      <c r="L6" s="71"/>
      <c r="M6" s="71"/>
      <c r="N6" s="71"/>
      <c r="O6" s="71"/>
      <c r="P6" s="71"/>
      <c r="Q6" s="71"/>
      <c r="R6" s="71"/>
      <c r="S6" s="71"/>
      <c r="T6" s="71"/>
      <c r="U6" s="71"/>
      <c r="V6" s="71"/>
      <c r="W6" s="71"/>
      <c r="X6" s="71"/>
      <c r="Y6" s="71"/>
      <c r="Z6" s="71"/>
      <c r="AA6" s="71"/>
      <c r="AB6" s="71"/>
      <c r="AC6" s="7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0" t="s">
        <v>1</v>
      </c>
      <c r="C7" s="60"/>
      <c r="D7" s="60"/>
      <c r="E7" s="60"/>
      <c r="F7" s="60"/>
      <c r="G7" s="60"/>
      <c r="H7" s="60"/>
      <c r="I7" s="60" t="s">
        <v>2</v>
      </c>
      <c r="J7" s="60"/>
      <c r="K7" s="60"/>
      <c r="L7" s="60"/>
      <c r="M7" s="60"/>
      <c r="N7" s="60"/>
      <c r="O7" s="60"/>
      <c r="P7" s="60" t="s">
        <v>3</v>
      </c>
      <c r="Q7" s="60"/>
      <c r="R7" s="60"/>
      <c r="S7" s="60"/>
      <c r="T7" s="60"/>
      <c r="U7" s="60"/>
      <c r="V7" s="60"/>
      <c r="W7" s="60" t="s">
        <v>4</v>
      </c>
      <c r="X7" s="60"/>
      <c r="Y7" s="60"/>
      <c r="Z7" s="60"/>
      <c r="AA7" s="60"/>
      <c r="AB7" s="60"/>
      <c r="AC7" s="60"/>
      <c r="AD7" s="60" t="s">
        <v>5</v>
      </c>
      <c r="AE7" s="60"/>
      <c r="AF7" s="60"/>
      <c r="AG7" s="60"/>
      <c r="AH7" s="60"/>
      <c r="AI7" s="60"/>
      <c r="AJ7" s="60"/>
      <c r="AK7" s="3"/>
      <c r="AL7" s="60" t="s">
        <v>6</v>
      </c>
      <c r="AM7" s="60"/>
      <c r="AN7" s="60"/>
      <c r="AO7" s="60"/>
      <c r="AP7" s="60"/>
      <c r="AQ7" s="60"/>
      <c r="AR7" s="60"/>
      <c r="AS7" s="60"/>
      <c r="AT7" s="60" t="s">
        <v>7</v>
      </c>
      <c r="AU7" s="60"/>
      <c r="AV7" s="60"/>
      <c r="AW7" s="60"/>
      <c r="AX7" s="60"/>
      <c r="AY7" s="60"/>
      <c r="AZ7" s="60"/>
      <c r="BA7" s="60"/>
      <c r="BB7" s="60" t="s">
        <v>8</v>
      </c>
      <c r="BC7" s="60"/>
      <c r="BD7" s="60"/>
      <c r="BE7" s="60"/>
      <c r="BF7" s="60"/>
      <c r="BG7" s="60"/>
      <c r="BH7" s="60"/>
      <c r="BI7" s="60"/>
      <c r="BJ7" s="3"/>
      <c r="BK7" s="3"/>
      <c r="BL7" s="63" t="s">
        <v>9</v>
      </c>
      <c r="BM7" s="64"/>
      <c r="BN7" s="64"/>
      <c r="BO7" s="64"/>
      <c r="BP7" s="64"/>
      <c r="BQ7" s="64"/>
      <c r="BR7" s="64"/>
      <c r="BS7" s="64"/>
      <c r="BT7" s="64"/>
      <c r="BU7" s="64"/>
      <c r="BV7" s="64"/>
      <c r="BW7" s="64"/>
      <c r="BX7" s="64"/>
      <c r="BY7" s="65"/>
    </row>
    <row r="8" spans="1:78" ht="18.75" customHeight="1" x14ac:dyDescent="0.15">
      <c r="A8" s="2"/>
      <c r="B8" s="66" t="str">
        <f>データ!I6</f>
        <v>法非適用</v>
      </c>
      <c r="C8" s="66"/>
      <c r="D8" s="66"/>
      <c r="E8" s="66"/>
      <c r="F8" s="66"/>
      <c r="G8" s="66"/>
      <c r="H8" s="66"/>
      <c r="I8" s="66" t="str">
        <f>データ!J6</f>
        <v>下水道事業</v>
      </c>
      <c r="J8" s="66"/>
      <c r="K8" s="66"/>
      <c r="L8" s="66"/>
      <c r="M8" s="66"/>
      <c r="N8" s="66"/>
      <c r="O8" s="66"/>
      <c r="P8" s="66" t="str">
        <f>データ!K6</f>
        <v>農業集落排水</v>
      </c>
      <c r="Q8" s="66"/>
      <c r="R8" s="66"/>
      <c r="S8" s="66"/>
      <c r="T8" s="66"/>
      <c r="U8" s="66"/>
      <c r="V8" s="66"/>
      <c r="W8" s="66" t="str">
        <f>データ!L6</f>
        <v>F2</v>
      </c>
      <c r="X8" s="66"/>
      <c r="Y8" s="66"/>
      <c r="Z8" s="66"/>
      <c r="AA8" s="66"/>
      <c r="AB8" s="66"/>
      <c r="AC8" s="66"/>
      <c r="AD8" s="67" t="str">
        <f>データ!$M$6</f>
        <v>非設置</v>
      </c>
      <c r="AE8" s="67"/>
      <c r="AF8" s="67"/>
      <c r="AG8" s="67"/>
      <c r="AH8" s="67"/>
      <c r="AI8" s="67"/>
      <c r="AJ8" s="67"/>
      <c r="AK8" s="3"/>
      <c r="AL8" s="55">
        <f>データ!S6</f>
        <v>7466</v>
      </c>
      <c r="AM8" s="55"/>
      <c r="AN8" s="55"/>
      <c r="AO8" s="55"/>
      <c r="AP8" s="55"/>
      <c r="AQ8" s="55"/>
      <c r="AR8" s="55"/>
      <c r="AS8" s="55"/>
      <c r="AT8" s="54">
        <f>データ!T6</f>
        <v>135.77000000000001</v>
      </c>
      <c r="AU8" s="54"/>
      <c r="AV8" s="54"/>
      <c r="AW8" s="54"/>
      <c r="AX8" s="54"/>
      <c r="AY8" s="54"/>
      <c r="AZ8" s="54"/>
      <c r="BA8" s="54"/>
      <c r="BB8" s="54">
        <f>データ!U6</f>
        <v>54.99</v>
      </c>
      <c r="BC8" s="54"/>
      <c r="BD8" s="54"/>
      <c r="BE8" s="54"/>
      <c r="BF8" s="54"/>
      <c r="BG8" s="54"/>
      <c r="BH8" s="54"/>
      <c r="BI8" s="54"/>
      <c r="BJ8" s="3"/>
      <c r="BK8" s="3"/>
      <c r="BL8" s="68" t="s">
        <v>10</v>
      </c>
      <c r="BM8" s="69"/>
      <c r="BN8" s="58" t="s">
        <v>11</v>
      </c>
      <c r="BO8" s="58"/>
      <c r="BP8" s="58"/>
      <c r="BQ8" s="58"/>
      <c r="BR8" s="58"/>
      <c r="BS8" s="58"/>
      <c r="BT8" s="58"/>
      <c r="BU8" s="58"/>
      <c r="BV8" s="58"/>
      <c r="BW8" s="58"/>
      <c r="BX8" s="58"/>
      <c r="BY8" s="59"/>
    </row>
    <row r="9" spans="1:78" ht="18.75" customHeight="1" x14ac:dyDescent="0.15">
      <c r="A9" s="2"/>
      <c r="B9" s="60" t="s">
        <v>12</v>
      </c>
      <c r="C9" s="60"/>
      <c r="D9" s="60"/>
      <c r="E9" s="60"/>
      <c r="F9" s="60"/>
      <c r="G9" s="60"/>
      <c r="H9" s="60"/>
      <c r="I9" s="60" t="s">
        <v>13</v>
      </c>
      <c r="J9" s="60"/>
      <c r="K9" s="60"/>
      <c r="L9" s="60"/>
      <c r="M9" s="60"/>
      <c r="N9" s="60"/>
      <c r="O9" s="60"/>
      <c r="P9" s="60" t="s">
        <v>14</v>
      </c>
      <c r="Q9" s="60"/>
      <c r="R9" s="60"/>
      <c r="S9" s="60"/>
      <c r="T9" s="60"/>
      <c r="U9" s="60"/>
      <c r="V9" s="60"/>
      <c r="W9" s="60" t="s">
        <v>15</v>
      </c>
      <c r="X9" s="60"/>
      <c r="Y9" s="60"/>
      <c r="Z9" s="60"/>
      <c r="AA9" s="60"/>
      <c r="AB9" s="60"/>
      <c r="AC9" s="60"/>
      <c r="AD9" s="60" t="s">
        <v>16</v>
      </c>
      <c r="AE9" s="60"/>
      <c r="AF9" s="60"/>
      <c r="AG9" s="60"/>
      <c r="AH9" s="60"/>
      <c r="AI9" s="60"/>
      <c r="AJ9" s="60"/>
      <c r="AK9" s="3"/>
      <c r="AL9" s="60" t="s">
        <v>17</v>
      </c>
      <c r="AM9" s="60"/>
      <c r="AN9" s="60"/>
      <c r="AO9" s="60"/>
      <c r="AP9" s="60"/>
      <c r="AQ9" s="60"/>
      <c r="AR9" s="60"/>
      <c r="AS9" s="60"/>
      <c r="AT9" s="60" t="s">
        <v>18</v>
      </c>
      <c r="AU9" s="60"/>
      <c r="AV9" s="60"/>
      <c r="AW9" s="60"/>
      <c r="AX9" s="60"/>
      <c r="AY9" s="60"/>
      <c r="AZ9" s="60"/>
      <c r="BA9" s="60"/>
      <c r="BB9" s="60" t="s">
        <v>19</v>
      </c>
      <c r="BC9" s="60"/>
      <c r="BD9" s="60"/>
      <c r="BE9" s="60"/>
      <c r="BF9" s="60"/>
      <c r="BG9" s="60"/>
      <c r="BH9" s="60"/>
      <c r="BI9" s="60"/>
      <c r="BJ9" s="3"/>
      <c r="BK9" s="3"/>
      <c r="BL9" s="61" t="s">
        <v>20</v>
      </c>
      <c r="BM9" s="62"/>
      <c r="BN9" s="52" t="s">
        <v>21</v>
      </c>
      <c r="BO9" s="52"/>
      <c r="BP9" s="52"/>
      <c r="BQ9" s="52"/>
      <c r="BR9" s="52"/>
      <c r="BS9" s="52"/>
      <c r="BT9" s="52"/>
      <c r="BU9" s="52"/>
      <c r="BV9" s="52"/>
      <c r="BW9" s="52"/>
      <c r="BX9" s="52"/>
      <c r="BY9" s="53"/>
    </row>
    <row r="10" spans="1:78" ht="18.75" customHeight="1" x14ac:dyDescent="0.15">
      <c r="A10" s="2"/>
      <c r="B10" s="54" t="str">
        <f>データ!N6</f>
        <v>-</v>
      </c>
      <c r="C10" s="54"/>
      <c r="D10" s="54"/>
      <c r="E10" s="54"/>
      <c r="F10" s="54"/>
      <c r="G10" s="54"/>
      <c r="H10" s="54"/>
      <c r="I10" s="54" t="str">
        <f>データ!O6</f>
        <v>該当数値なし</v>
      </c>
      <c r="J10" s="54"/>
      <c r="K10" s="54"/>
      <c r="L10" s="54"/>
      <c r="M10" s="54"/>
      <c r="N10" s="54"/>
      <c r="O10" s="54"/>
      <c r="P10" s="54">
        <f>データ!P6</f>
        <v>5.78</v>
      </c>
      <c r="Q10" s="54"/>
      <c r="R10" s="54"/>
      <c r="S10" s="54"/>
      <c r="T10" s="54"/>
      <c r="U10" s="54"/>
      <c r="V10" s="54"/>
      <c r="W10" s="54">
        <f>データ!Q6</f>
        <v>69.81</v>
      </c>
      <c r="X10" s="54"/>
      <c r="Y10" s="54"/>
      <c r="Z10" s="54"/>
      <c r="AA10" s="54"/>
      <c r="AB10" s="54"/>
      <c r="AC10" s="54"/>
      <c r="AD10" s="55">
        <f>データ!R6</f>
        <v>2750</v>
      </c>
      <c r="AE10" s="55"/>
      <c r="AF10" s="55"/>
      <c r="AG10" s="55"/>
      <c r="AH10" s="55"/>
      <c r="AI10" s="55"/>
      <c r="AJ10" s="55"/>
      <c r="AK10" s="2"/>
      <c r="AL10" s="55">
        <f>データ!V6</f>
        <v>430</v>
      </c>
      <c r="AM10" s="55"/>
      <c r="AN10" s="55"/>
      <c r="AO10" s="55"/>
      <c r="AP10" s="55"/>
      <c r="AQ10" s="55"/>
      <c r="AR10" s="55"/>
      <c r="AS10" s="55"/>
      <c r="AT10" s="54">
        <f>データ!W6</f>
        <v>0.88</v>
      </c>
      <c r="AU10" s="54"/>
      <c r="AV10" s="54"/>
      <c r="AW10" s="54"/>
      <c r="AX10" s="54"/>
      <c r="AY10" s="54"/>
      <c r="AZ10" s="54"/>
      <c r="BA10" s="54"/>
      <c r="BB10" s="54">
        <f>データ!X6</f>
        <v>488.64</v>
      </c>
      <c r="BC10" s="54"/>
      <c r="BD10" s="54"/>
      <c r="BE10" s="54"/>
      <c r="BF10" s="54"/>
      <c r="BG10" s="54"/>
      <c r="BH10" s="54"/>
      <c r="BI10" s="54"/>
      <c r="BJ10" s="2"/>
      <c r="BK10" s="2"/>
      <c r="BL10" s="56" t="s">
        <v>22</v>
      </c>
      <c r="BM10" s="57"/>
      <c r="BN10" s="45" t="s">
        <v>23</v>
      </c>
      <c r="BO10" s="45"/>
      <c r="BP10" s="45"/>
      <c r="BQ10" s="45"/>
      <c r="BR10" s="45"/>
      <c r="BS10" s="45"/>
      <c r="BT10" s="45"/>
      <c r="BU10" s="45"/>
      <c r="BV10" s="45"/>
      <c r="BW10" s="45"/>
      <c r="BX10" s="45"/>
      <c r="BY10" s="4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7" t="s">
        <v>24</v>
      </c>
      <c r="BM11" s="47"/>
      <c r="BN11" s="47"/>
      <c r="BO11" s="47"/>
      <c r="BP11" s="47"/>
      <c r="BQ11" s="47"/>
      <c r="BR11" s="47"/>
      <c r="BS11" s="47"/>
      <c r="BT11" s="47"/>
      <c r="BU11" s="47"/>
      <c r="BV11" s="47"/>
      <c r="BW11" s="47"/>
      <c r="BX11" s="47"/>
      <c r="BY11" s="47"/>
      <c r="BZ11" s="4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7"/>
      <c r="BM12" s="47"/>
      <c r="BN12" s="47"/>
      <c r="BO12" s="47"/>
      <c r="BP12" s="47"/>
      <c r="BQ12" s="47"/>
      <c r="BR12" s="47"/>
      <c r="BS12" s="47"/>
      <c r="BT12" s="47"/>
      <c r="BU12" s="47"/>
      <c r="BV12" s="47"/>
      <c r="BW12" s="47"/>
      <c r="BX12" s="47"/>
      <c r="BY12" s="47"/>
      <c r="BZ12" s="4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8"/>
      <c r="BM13" s="48"/>
      <c r="BN13" s="48"/>
      <c r="BO13" s="48"/>
      <c r="BP13" s="48"/>
      <c r="BQ13" s="48"/>
      <c r="BR13" s="48"/>
      <c r="BS13" s="48"/>
      <c r="BT13" s="48"/>
      <c r="BU13" s="48"/>
      <c r="BV13" s="48"/>
      <c r="BW13" s="48"/>
      <c r="BX13" s="48"/>
      <c r="BY13" s="48"/>
      <c r="BZ13" s="48"/>
    </row>
    <row r="14" spans="1:78" ht="13.5" customHeight="1" x14ac:dyDescent="0.15">
      <c r="A14" s="2"/>
      <c r="B14" s="49" t="s">
        <v>25</v>
      </c>
      <c r="C14" s="50"/>
      <c r="D14" s="50"/>
      <c r="E14" s="50"/>
      <c r="F14" s="50"/>
      <c r="G14" s="50"/>
      <c r="H14" s="50"/>
      <c r="I14" s="50"/>
      <c r="J14" s="50"/>
      <c r="K14" s="50"/>
      <c r="L14" s="50"/>
      <c r="M14" s="50"/>
      <c r="N14" s="50"/>
      <c r="O14" s="50"/>
      <c r="P14" s="50"/>
      <c r="Q14" s="50"/>
      <c r="R14" s="50"/>
      <c r="S14" s="50"/>
      <c r="T14" s="50"/>
      <c r="U14" s="50"/>
      <c r="V14" s="50"/>
      <c r="W14" s="50"/>
      <c r="X14" s="50"/>
      <c r="Y14" s="50"/>
      <c r="Z14" s="50"/>
      <c r="AA14" s="50"/>
      <c r="AB14" s="50"/>
      <c r="AC14" s="50"/>
      <c r="AD14" s="50"/>
      <c r="AE14" s="50"/>
      <c r="AF14" s="50"/>
      <c r="AG14" s="50"/>
      <c r="AH14" s="50"/>
      <c r="AI14" s="50"/>
      <c r="AJ14" s="50"/>
      <c r="AK14" s="50"/>
      <c r="AL14" s="50"/>
      <c r="AM14" s="50"/>
      <c r="AN14" s="50"/>
      <c r="AO14" s="50"/>
      <c r="AP14" s="50"/>
      <c r="AQ14" s="50"/>
      <c r="AR14" s="50"/>
      <c r="AS14" s="50"/>
      <c r="AT14" s="50"/>
      <c r="AU14" s="50"/>
      <c r="AV14" s="50"/>
      <c r="AW14" s="50"/>
      <c r="AX14" s="50"/>
      <c r="AY14" s="50"/>
      <c r="AZ14" s="50"/>
      <c r="BA14" s="50"/>
      <c r="BB14" s="50"/>
      <c r="BC14" s="50"/>
      <c r="BD14" s="50"/>
      <c r="BE14" s="50"/>
      <c r="BF14" s="50"/>
      <c r="BG14" s="50"/>
      <c r="BH14" s="50"/>
      <c r="BI14" s="50"/>
      <c r="BJ14" s="51"/>
      <c r="BK14" s="2"/>
      <c r="BL14" s="38" t="s">
        <v>26</v>
      </c>
      <c r="BM14" s="39"/>
      <c r="BN14" s="39"/>
      <c r="BO14" s="39"/>
      <c r="BP14" s="39"/>
      <c r="BQ14" s="39"/>
      <c r="BR14" s="39"/>
      <c r="BS14" s="39"/>
      <c r="BT14" s="39"/>
      <c r="BU14" s="39"/>
      <c r="BV14" s="39"/>
      <c r="BW14" s="39"/>
      <c r="BX14" s="39"/>
      <c r="BY14" s="39"/>
      <c r="BZ14" s="40"/>
    </row>
    <row r="15" spans="1:78" ht="13.5" customHeight="1" x14ac:dyDescent="0.15">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119</v>
      </c>
      <c r="BM16" s="30"/>
      <c r="BN16" s="30"/>
      <c r="BO16" s="30"/>
      <c r="BP16" s="30"/>
      <c r="BQ16" s="30"/>
      <c r="BR16" s="30"/>
      <c r="BS16" s="30"/>
      <c r="BT16" s="30"/>
      <c r="BU16" s="30"/>
      <c r="BV16" s="30"/>
      <c r="BW16" s="30"/>
      <c r="BX16" s="30"/>
      <c r="BY16" s="30"/>
      <c r="BZ16" s="3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30"/>
      <c r="BN17" s="30"/>
      <c r="BO17" s="30"/>
      <c r="BP17" s="30"/>
      <c r="BQ17" s="30"/>
      <c r="BR17" s="30"/>
      <c r="BS17" s="30"/>
      <c r="BT17" s="30"/>
      <c r="BU17" s="30"/>
      <c r="BV17" s="30"/>
      <c r="BW17" s="30"/>
      <c r="BX17" s="30"/>
      <c r="BY17" s="30"/>
      <c r="BZ17" s="3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30"/>
      <c r="BN18" s="30"/>
      <c r="BO18" s="30"/>
      <c r="BP18" s="30"/>
      <c r="BQ18" s="30"/>
      <c r="BR18" s="30"/>
      <c r="BS18" s="30"/>
      <c r="BT18" s="30"/>
      <c r="BU18" s="30"/>
      <c r="BV18" s="30"/>
      <c r="BW18" s="30"/>
      <c r="BX18" s="30"/>
      <c r="BY18" s="30"/>
      <c r="BZ18" s="3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30"/>
      <c r="BN19" s="30"/>
      <c r="BO19" s="30"/>
      <c r="BP19" s="30"/>
      <c r="BQ19" s="30"/>
      <c r="BR19" s="30"/>
      <c r="BS19" s="30"/>
      <c r="BT19" s="30"/>
      <c r="BU19" s="30"/>
      <c r="BV19" s="30"/>
      <c r="BW19" s="30"/>
      <c r="BX19" s="30"/>
      <c r="BY19" s="30"/>
      <c r="BZ19" s="3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30"/>
      <c r="BN20" s="30"/>
      <c r="BO20" s="30"/>
      <c r="BP20" s="30"/>
      <c r="BQ20" s="30"/>
      <c r="BR20" s="30"/>
      <c r="BS20" s="30"/>
      <c r="BT20" s="30"/>
      <c r="BU20" s="30"/>
      <c r="BV20" s="30"/>
      <c r="BW20" s="30"/>
      <c r="BX20" s="30"/>
      <c r="BY20" s="30"/>
      <c r="BZ20" s="3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30"/>
      <c r="BN21" s="30"/>
      <c r="BO21" s="30"/>
      <c r="BP21" s="30"/>
      <c r="BQ21" s="30"/>
      <c r="BR21" s="30"/>
      <c r="BS21" s="30"/>
      <c r="BT21" s="30"/>
      <c r="BU21" s="30"/>
      <c r="BV21" s="30"/>
      <c r="BW21" s="30"/>
      <c r="BX21" s="30"/>
      <c r="BY21" s="30"/>
      <c r="BZ21" s="3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30"/>
      <c r="BN22" s="30"/>
      <c r="BO22" s="30"/>
      <c r="BP22" s="30"/>
      <c r="BQ22" s="30"/>
      <c r="BR22" s="30"/>
      <c r="BS22" s="30"/>
      <c r="BT22" s="30"/>
      <c r="BU22" s="30"/>
      <c r="BV22" s="30"/>
      <c r="BW22" s="30"/>
      <c r="BX22" s="30"/>
      <c r="BY22" s="30"/>
      <c r="BZ22" s="3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30"/>
      <c r="BN23" s="30"/>
      <c r="BO23" s="30"/>
      <c r="BP23" s="30"/>
      <c r="BQ23" s="30"/>
      <c r="BR23" s="30"/>
      <c r="BS23" s="30"/>
      <c r="BT23" s="30"/>
      <c r="BU23" s="30"/>
      <c r="BV23" s="30"/>
      <c r="BW23" s="30"/>
      <c r="BX23" s="30"/>
      <c r="BY23" s="30"/>
      <c r="BZ23" s="3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30"/>
      <c r="BN24" s="30"/>
      <c r="BO24" s="30"/>
      <c r="BP24" s="30"/>
      <c r="BQ24" s="30"/>
      <c r="BR24" s="30"/>
      <c r="BS24" s="30"/>
      <c r="BT24" s="30"/>
      <c r="BU24" s="30"/>
      <c r="BV24" s="30"/>
      <c r="BW24" s="30"/>
      <c r="BX24" s="30"/>
      <c r="BY24" s="30"/>
      <c r="BZ24" s="3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30"/>
      <c r="BN25" s="30"/>
      <c r="BO25" s="30"/>
      <c r="BP25" s="30"/>
      <c r="BQ25" s="30"/>
      <c r="BR25" s="30"/>
      <c r="BS25" s="30"/>
      <c r="BT25" s="30"/>
      <c r="BU25" s="30"/>
      <c r="BV25" s="30"/>
      <c r="BW25" s="30"/>
      <c r="BX25" s="30"/>
      <c r="BY25" s="30"/>
      <c r="BZ25" s="3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30"/>
      <c r="BN26" s="30"/>
      <c r="BO26" s="30"/>
      <c r="BP26" s="30"/>
      <c r="BQ26" s="30"/>
      <c r="BR26" s="30"/>
      <c r="BS26" s="30"/>
      <c r="BT26" s="30"/>
      <c r="BU26" s="30"/>
      <c r="BV26" s="30"/>
      <c r="BW26" s="30"/>
      <c r="BX26" s="30"/>
      <c r="BY26" s="30"/>
      <c r="BZ26" s="3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30"/>
      <c r="BN27" s="30"/>
      <c r="BO27" s="30"/>
      <c r="BP27" s="30"/>
      <c r="BQ27" s="30"/>
      <c r="BR27" s="30"/>
      <c r="BS27" s="30"/>
      <c r="BT27" s="30"/>
      <c r="BU27" s="30"/>
      <c r="BV27" s="30"/>
      <c r="BW27" s="30"/>
      <c r="BX27" s="30"/>
      <c r="BY27" s="30"/>
      <c r="BZ27" s="3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30"/>
      <c r="BN28" s="30"/>
      <c r="BO28" s="30"/>
      <c r="BP28" s="30"/>
      <c r="BQ28" s="30"/>
      <c r="BR28" s="30"/>
      <c r="BS28" s="30"/>
      <c r="BT28" s="30"/>
      <c r="BU28" s="30"/>
      <c r="BV28" s="30"/>
      <c r="BW28" s="30"/>
      <c r="BX28" s="30"/>
      <c r="BY28" s="30"/>
      <c r="BZ28" s="3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30"/>
      <c r="BN29" s="30"/>
      <c r="BO29" s="30"/>
      <c r="BP29" s="30"/>
      <c r="BQ29" s="30"/>
      <c r="BR29" s="30"/>
      <c r="BS29" s="30"/>
      <c r="BT29" s="30"/>
      <c r="BU29" s="30"/>
      <c r="BV29" s="30"/>
      <c r="BW29" s="30"/>
      <c r="BX29" s="30"/>
      <c r="BY29" s="30"/>
      <c r="BZ29" s="3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30"/>
      <c r="BN30" s="30"/>
      <c r="BO30" s="30"/>
      <c r="BP30" s="30"/>
      <c r="BQ30" s="30"/>
      <c r="BR30" s="30"/>
      <c r="BS30" s="30"/>
      <c r="BT30" s="30"/>
      <c r="BU30" s="30"/>
      <c r="BV30" s="30"/>
      <c r="BW30" s="30"/>
      <c r="BX30" s="30"/>
      <c r="BY30" s="30"/>
      <c r="BZ30" s="3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30"/>
      <c r="BN31" s="30"/>
      <c r="BO31" s="30"/>
      <c r="BP31" s="30"/>
      <c r="BQ31" s="30"/>
      <c r="BR31" s="30"/>
      <c r="BS31" s="30"/>
      <c r="BT31" s="30"/>
      <c r="BU31" s="30"/>
      <c r="BV31" s="30"/>
      <c r="BW31" s="30"/>
      <c r="BX31" s="30"/>
      <c r="BY31" s="30"/>
      <c r="BZ31" s="3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30"/>
      <c r="BN32" s="30"/>
      <c r="BO32" s="30"/>
      <c r="BP32" s="30"/>
      <c r="BQ32" s="30"/>
      <c r="BR32" s="30"/>
      <c r="BS32" s="30"/>
      <c r="BT32" s="30"/>
      <c r="BU32" s="30"/>
      <c r="BV32" s="30"/>
      <c r="BW32" s="30"/>
      <c r="BX32" s="30"/>
      <c r="BY32" s="30"/>
      <c r="BZ32" s="3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30"/>
      <c r="BN33" s="30"/>
      <c r="BO33" s="30"/>
      <c r="BP33" s="30"/>
      <c r="BQ33" s="30"/>
      <c r="BR33" s="30"/>
      <c r="BS33" s="30"/>
      <c r="BT33" s="30"/>
      <c r="BU33" s="30"/>
      <c r="BV33" s="30"/>
      <c r="BW33" s="30"/>
      <c r="BX33" s="30"/>
      <c r="BY33" s="30"/>
      <c r="BZ33" s="3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30"/>
      <c r="BN34" s="30"/>
      <c r="BO34" s="30"/>
      <c r="BP34" s="30"/>
      <c r="BQ34" s="30"/>
      <c r="BR34" s="30"/>
      <c r="BS34" s="30"/>
      <c r="BT34" s="30"/>
      <c r="BU34" s="30"/>
      <c r="BV34" s="30"/>
      <c r="BW34" s="30"/>
      <c r="BX34" s="30"/>
      <c r="BY34" s="30"/>
      <c r="BZ34" s="3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30"/>
      <c r="BN35" s="30"/>
      <c r="BO35" s="30"/>
      <c r="BP35" s="30"/>
      <c r="BQ35" s="30"/>
      <c r="BR35" s="30"/>
      <c r="BS35" s="30"/>
      <c r="BT35" s="30"/>
      <c r="BU35" s="30"/>
      <c r="BV35" s="30"/>
      <c r="BW35" s="30"/>
      <c r="BX35" s="30"/>
      <c r="BY35" s="30"/>
      <c r="BZ35" s="3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30"/>
      <c r="BN36" s="30"/>
      <c r="BO36" s="30"/>
      <c r="BP36" s="30"/>
      <c r="BQ36" s="30"/>
      <c r="BR36" s="30"/>
      <c r="BS36" s="30"/>
      <c r="BT36" s="30"/>
      <c r="BU36" s="30"/>
      <c r="BV36" s="30"/>
      <c r="BW36" s="30"/>
      <c r="BX36" s="30"/>
      <c r="BY36" s="30"/>
      <c r="BZ36" s="3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30"/>
      <c r="BN37" s="30"/>
      <c r="BO37" s="30"/>
      <c r="BP37" s="30"/>
      <c r="BQ37" s="30"/>
      <c r="BR37" s="30"/>
      <c r="BS37" s="30"/>
      <c r="BT37" s="30"/>
      <c r="BU37" s="30"/>
      <c r="BV37" s="30"/>
      <c r="BW37" s="30"/>
      <c r="BX37" s="30"/>
      <c r="BY37" s="30"/>
      <c r="BZ37" s="3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30"/>
      <c r="BN38" s="30"/>
      <c r="BO38" s="30"/>
      <c r="BP38" s="30"/>
      <c r="BQ38" s="30"/>
      <c r="BR38" s="30"/>
      <c r="BS38" s="30"/>
      <c r="BT38" s="30"/>
      <c r="BU38" s="30"/>
      <c r="BV38" s="30"/>
      <c r="BW38" s="30"/>
      <c r="BX38" s="30"/>
      <c r="BY38" s="30"/>
      <c r="BZ38" s="3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30"/>
      <c r="BN39" s="30"/>
      <c r="BO39" s="30"/>
      <c r="BP39" s="30"/>
      <c r="BQ39" s="30"/>
      <c r="BR39" s="30"/>
      <c r="BS39" s="30"/>
      <c r="BT39" s="30"/>
      <c r="BU39" s="30"/>
      <c r="BV39" s="30"/>
      <c r="BW39" s="30"/>
      <c r="BX39" s="30"/>
      <c r="BY39" s="30"/>
      <c r="BZ39" s="3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30"/>
      <c r="BN40" s="30"/>
      <c r="BO40" s="30"/>
      <c r="BP40" s="30"/>
      <c r="BQ40" s="30"/>
      <c r="BR40" s="30"/>
      <c r="BS40" s="30"/>
      <c r="BT40" s="30"/>
      <c r="BU40" s="30"/>
      <c r="BV40" s="30"/>
      <c r="BW40" s="30"/>
      <c r="BX40" s="30"/>
      <c r="BY40" s="30"/>
      <c r="BZ40" s="3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30"/>
      <c r="BN41" s="30"/>
      <c r="BO41" s="30"/>
      <c r="BP41" s="30"/>
      <c r="BQ41" s="30"/>
      <c r="BR41" s="30"/>
      <c r="BS41" s="30"/>
      <c r="BT41" s="30"/>
      <c r="BU41" s="30"/>
      <c r="BV41" s="30"/>
      <c r="BW41" s="30"/>
      <c r="BX41" s="30"/>
      <c r="BY41" s="30"/>
      <c r="BZ41" s="3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30"/>
      <c r="BN42" s="30"/>
      <c r="BO42" s="30"/>
      <c r="BP42" s="30"/>
      <c r="BQ42" s="30"/>
      <c r="BR42" s="30"/>
      <c r="BS42" s="30"/>
      <c r="BT42" s="30"/>
      <c r="BU42" s="30"/>
      <c r="BV42" s="30"/>
      <c r="BW42" s="30"/>
      <c r="BX42" s="30"/>
      <c r="BY42" s="30"/>
      <c r="BZ42" s="3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30"/>
      <c r="BN43" s="30"/>
      <c r="BO43" s="30"/>
      <c r="BP43" s="30"/>
      <c r="BQ43" s="30"/>
      <c r="BR43" s="30"/>
      <c r="BS43" s="30"/>
      <c r="BT43" s="30"/>
      <c r="BU43" s="30"/>
      <c r="BV43" s="30"/>
      <c r="BW43" s="30"/>
      <c r="BX43" s="30"/>
      <c r="BY43" s="30"/>
      <c r="BZ43" s="3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117</v>
      </c>
      <c r="BM47" s="30"/>
      <c r="BN47" s="30"/>
      <c r="BO47" s="30"/>
      <c r="BP47" s="30"/>
      <c r="BQ47" s="30"/>
      <c r="BR47" s="30"/>
      <c r="BS47" s="30"/>
      <c r="BT47" s="30"/>
      <c r="BU47" s="30"/>
      <c r="BV47" s="30"/>
      <c r="BW47" s="30"/>
      <c r="BX47" s="30"/>
      <c r="BY47" s="30"/>
      <c r="BZ47" s="3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15">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15">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118</v>
      </c>
      <c r="BM66" s="30"/>
      <c r="BN66" s="30"/>
      <c r="BO66" s="30"/>
      <c r="BP66" s="30"/>
      <c r="BQ66" s="30"/>
      <c r="BR66" s="30"/>
      <c r="BS66" s="30"/>
      <c r="BT66" s="30"/>
      <c r="BU66" s="30"/>
      <c r="BV66" s="30"/>
      <c r="BW66" s="30"/>
      <c r="BX66" s="30"/>
      <c r="BY66" s="30"/>
      <c r="BZ66" s="3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15">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43</v>
      </c>
      <c r="H86" s="12" t="str">
        <f>データ!BP6</f>
        <v>【809.19】</v>
      </c>
      <c r="I86" s="12" t="str">
        <f>データ!CA6</f>
        <v>【57.02】</v>
      </c>
      <c r="J86" s="12" t="str">
        <f>データ!CL6</f>
        <v>【273.68】</v>
      </c>
      <c r="K86" s="12" t="str">
        <f>データ!CW6</f>
        <v>【52.55】</v>
      </c>
      <c r="L86" s="12" t="str">
        <f>データ!DH6</f>
        <v>【87.30】</v>
      </c>
      <c r="M86" s="12" t="s">
        <v>44</v>
      </c>
      <c r="N86" s="12" t="s">
        <v>44</v>
      </c>
      <c r="O86" s="12" t="str">
        <f>データ!EO6</f>
        <v>【0.02】</v>
      </c>
    </row>
  </sheetData>
  <sheetProtection algorithmName="SHA-512" hashValue="oqgOIJ/CEZvcF5ieZ+OjW8yKkfOjZUNDAS7gcnW7UAyDhKeqiKgA0dlUQvW29E6McDo7uhE4ynnHL8V7nU58kA==" saltValue="Cp7Q4MGL6t70MCBt7vntp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L45:BZ46"/>
    <mergeCell ref="BN9:BY9"/>
    <mergeCell ref="B10:H10"/>
    <mergeCell ref="I10:O10"/>
    <mergeCell ref="P10:V10"/>
    <mergeCell ref="W10:AC10"/>
    <mergeCell ref="AD10:AJ10"/>
    <mergeCell ref="AL10:AS10"/>
    <mergeCell ref="AT10:BA10"/>
    <mergeCell ref="BB10:BI10"/>
    <mergeCell ref="BL10:BM10"/>
    <mergeCell ref="BN10:BY10"/>
    <mergeCell ref="BL11:BZ13"/>
    <mergeCell ref="B14:BJ15"/>
    <mergeCell ref="BL14:BZ15"/>
    <mergeCell ref="BL16:BZ44"/>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47</v>
      </c>
      <c r="B3" s="15" t="s">
        <v>48</v>
      </c>
      <c r="C3" s="15" t="s">
        <v>49</v>
      </c>
      <c r="D3" s="15" t="s">
        <v>50</v>
      </c>
      <c r="E3" s="15" t="s">
        <v>51</v>
      </c>
      <c r="F3" s="15" t="s">
        <v>52</v>
      </c>
      <c r="G3" s="15" t="s">
        <v>53</v>
      </c>
      <c r="H3" s="73" t="s">
        <v>54</v>
      </c>
      <c r="I3" s="74"/>
      <c r="J3" s="74"/>
      <c r="K3" s="74"/>
      <c r="L3" s="74"/>
      <c r="M3" s="74"/>
      <c r="N3" s="74"/>
      <c r="O3" s="74"/>
      <c r="P3" s="74"/>
      <c r="Q3" s="74"/>
      <c r="R3" s="74"/>
      <c r="S3" s="74"/>
      <c r="T3" s="74"/>
      <c r="U3" s="74"/>
      <c r="V3" s="74"/>
      <c r="W3" s="74"/>
      <c r="X3" s="75"/>
      <c r="Y3" s="79" t="s">
        <v>55</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56</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5" x14ac:dyDescent="0.15">
      <c r="A4" s="14" t="s">
        <v>57</v>
      </c>
      <c r="B4" s="16"/>
      <c r="C4" s="16"/>
      <c r="D4" s="16"/>
      <c r="E4" s="16"/>
      <c r="F4" s="16"/>
      <c r="G4" s="16"/>
      <c r="H4" s="76"/>
      <c r="I4" s="77"/>
      <c r="J4" s="77"/>
      <c r="K4" s="77"/>
      <c r="L4" s="77"/>
      <c r="M4" s="77"/>
      <c r="N4" s="77"/>
      <c r="O4" s="77"/>
      <c r="P4" s="77"/>
      <c r="Q4" s="77"/>
      <c r="R4" s="77"/>
      <c r="S4" s="77"/>
      <c r="T4" s="77"/>
      <c r="U4" s="77"/>
      <c r="V4" s="77"/>
      <c r="W4" s="77"/>
      <c r="X4" s="78"/>
      <c r="Y4" s="72" t="s">
        <v>58</v>
      </c>
      <c r="Z4" s="72"/>
      <c r="AA4" s="72"/>
      <c r="AB4" s="72"/>
      <c r="AC4" s="72"/>
      <c r="AD4" s="72"/>
      <c r="AE4" s="72"/>
      <c r="AF4" s="72"/>
      <c r="AG4" s="72"/>
      <c r="AH4" s="72"/>
      <c r="AI4" s="72"/>
      <c r="AJ4" s="72" t="s">
        <v>59</v>
      </c>
      <c r="AK4" s="72"/>
      <c r="AL4" s="72"/>
      <c r="AM4" s="72"/>
      <c r="AN4" s="72"/>
      <c r="AO4" s="72"/>
      <c r="AP4" s="72"/>
      <c r="AQ4" s="72"/>
      <c r="AR4" s="72"/>
      <c r="AS4" s="72"/>
      <c r="AT4" s="72"/>
      <c r="AU4" s="72" t="s">
        <v>60</v>
      </c>
      <c r="AV4" s="72"/>
      <c r="AW4" s="72"/>
      <c r="AX4" s="72"/>
      <c r="AY4" s="72"/>
      <c r="AZ4" s="72"/>
      <c r="BA4" s="72"/>
      <c r="BB4" s="72"/>
      <c r="BC4" s="72"/>
      <c r="BD4" s="72"/>
      <c r="BE4" s="72"/>
      <c r="BF4" s="72" t="s">
        <v>61</v>
      </c>
      <c r="BG4" s="72"/>
      <c r="BH4" s="72"/>
      <c r="BI4" s="72"/>
      <c r="BJ4" s="72"/>
      <c r="BK4" s="72"/>
      <c r="BL4" s="72"/>
      <c r="BM4" s="72"/>
      <c r="BN4" s="72"/>
      <c r="BO4" s="72"/>
      <c r="BP4" s="72"/>
      <c r="BQ4" s="72" t="s">
        <v>62</v>
      </c>
      <c r="BR4" s="72"/>
      <c r="BS4" s="72"/>
      <c r="BT4" s="72"/>
      <c r="BU4" s="72"/>
      <c r="BV4" s="72"/>
      <c r="BW4" s="72"/>
      <c r="BX4" s="72"/>
      <c r="BY4" s="72"/>
      <c r="BZ4" s="72"/>
      <c r="CA4" s="72"/>
      <c r="CB4" s="72" t="s">
        <v>63</v>
      </c>
      <c r="CC4" s="72"/>
      <c r="CD4" s="72"/>
      <c r="CE4" s="72"/>
      <c r="CF4" s="72"/>
      <c r="CG4" s="72"/>
      <c r="CH4" s="72"/>
      <c r="CI4" s="72"/>
      <c r="CJ4" s="72"/>
      <c r="CK4" s="72"/>
      <c r="CL4" s="72"/>
      <c r="CM4" s="72" t="s">
        <v>64</v>
      </c>
      <c r="CN4" s="72"/>
      <c r="CO4" s="72"/>
      <c r="CP4" s="72"/>
      <c r="CQ4" s="72"/>
      <c r="CR4" s="72"/>
      <c r="CS4" s="72"/>
      <c r="CT4" s="72"/>
      <c r="CU4" s="72"/>
      <c r="CV4" s="72"/>
      <c r="CW4" s="72"/>
      <c r="CX4" s="72" t="s">
        <v>65</v>
      </c>
      <c r="CY4" s="72"/>
      <c r="CZ4" s="72"/>
      <c r="DA4" s="72"/>
      <c r="DB4" s="72"/>
      <c r="DC4" s="72"/>
      <c r="DD4" s="72"/>
      <c r="DE4" s="72"/>
      <c r="DF4" s="72"/>
      <c r="DG4" s="72"/>
      <c r="DH4" s="72"/>
      <c r="DI4" s="72" t="s">
        <v>66</v>
      </c>
      <c r="DJ4" s="72"/>
      <c r="DK4" s="72"/>
      <c r="DL4" s="72"/>
      <c r="DM4" s="72"/>
      <c r="DN4" s="72"/>
      <c r="DO4" s="72"/>
      <c r="DP4" s="72"/>
      <c r="DQ4" s="72"/>
      <c r="DR4" s="72"/>
      <c r="DS4" s="72"/>
      <c r="DT4" s="72" t="s">
        <v>67</v>
      </c>
      <c r="DU4" s="72"/>
      <c r="DV4" s="72"/>
      <c r="DW4" s="72"/>
      <c r="DX4" s="72"/>
      <c r="DY4" s="72"/>
      <c r="DZ4" s="72"/>
      <c r="EA4" s="72"/>
      <c r="EB4" s="72"/>
      <c r="EC4" s="72"/>
      <c r="ED4" s="72"/>
      <c r="EE4" s="72" t="s">
        <v>68</v>
      </c>
      <c r="EF4" s="72"/>
      <c r="EG4" s="72"/>
      <c r="EH4" s="72"/>
      <c r="EI4" s="72"/>
      <c r="EJ4" s="72"/>
      <c r="EK4" s="72"/>
      <c r="EL4" s="72"/>
      <c r="EM4" s="72"/>
      <c r="EN4" s="72"/>
      <c r="EO4" s="72"/>
    </row>
    <row r="5" spans="1:145" x14ac:dyDescent="0.15">
      <c r="A5" s="14" t="s">
        <v>69</v>
      </c>
      <c r="B5" s="17"/>
      <c r="C5" s="17"/>
      <c r="D5" s="17"/>
      <c r="E5" s="17"/>
      <c r="F5" s="17"/>
      <c r="G5" s="17"/>
      <c r="H5" s="18" t="s">
        <v>70</v>
      </c>
      <c r="I5" s="18" t="s">
        <v>71</v>
      </c>
      <c r="J5" s="18" t="s">
        <v>72</v>
      </c>
      <c r="K5" s="18" t="s">
        <v>73</v>
      </c>
      <c r="L5" s="18" t="s">
        <v>74</v>
      </c>
      <c r="M5" s="18" t="s">
        <v>5</v>
      </c>
      <c r="N5" s="18" t="s">
        <v>75</v>
      </c>
      <c r="O5" s="18" t="s">
        <v>76</v>
      </c>
      <c r="P5" s="18" t="s">
        <v>77</v>
      </c>
      <c r="Q5" s="18" t="s">
        <v>78</v>
      </c>
      <c r="R5" s="18" t="s">
        <v>79</v>
      </c>
      <c r="S5" s="18" t="s">
        <v>80</v>
      </c>
      <c r="T5" s="18" t="s">
        <v>81</v>
      </c>
      <c r="U5" s="18" t="s">
        <v>82</v>
      </c>
      <c r="V5" s="18" t="s">
        <v>83</v>
      </c>
      <c r="W5" s="18" t="s">
        <v>84</v>
      </c>
      <c r="X5" s="18" t="s">
        <v>85</v>
      </c>
      <c r="Y5" s="18" t="s">
        <v>86</v>
      </c>
      <c r="Z5" s="18" t="s">
        <v>87</v>
      </c>
      <c r="AA5" s="18" t="s">
        <v>88</v>
      </c>
      <c r="AB5" s="18" t="s">
        <v>89</v>
      </c>
      <c r="AC5" s="18" t="s">
        <v>90</v>
      </c>
      <c r="AD5" s="18" t="s">
        <v>91</v>
      </c>
      <c r="AE5" s="18" t="s">
        <v>92</v>
      </c>
      <c r="AF5" s="18" t="s">
        <v>93</v>
      </c>
      <c r="AG5" s="18" t="s">
        <v>94</v>
      </c>
      <c r="AH5" s="18" t="s">
        <v>95</v>
      </c>
      <c r="AI5" s="18" t="s">
        <v>31</v>
      </c>
      <c r="AJ5" s="18" t="s">
        <v>86</v>
      </c>
      <c r="AK5" s="18" t="s">
        <v>87</v>
      </c>
      <c r="AL5" s="18" t="s">
        <v>88</v>
      </c>
      <c r="AM5" s="18" t="s">
        <v>89</v>
      </c>
      <c r="AN5" s="18" t="s">
        <v>90</v>
      </c>
      <c r="AO5" s="18" t="s">
        <v>91</v>
      </c>
      <c r="AP5" s="18" t="s">
        <v>92</v>
      </c>
      <c r="AQ5" s="18" t="s">
        <v>93</v>
      </c>
      <c r="AR5" s="18" t="s">
        <v>94</v>
      </c>
      <c r="AS5" s="18" t="s">
        <v>95</v>
      </c>
      <c r="AT5" s="18" t="s">
        <v>96</v>
      </c>
      <c r="AU5" s="18" t="s">
        <v>86</v>
      </c>
      <c r="AV5" s="18" t="s">
        <v>87</v>
      </c>
      <c r="AW5" s="18" t="s">
        <v>88</v>
      </c>
      <c r="AX5" s="18" t="s">
        <v>89</v>
      </c>
      <c r="AY5" s="18" t="s">
        <v>90</v>
      </c>
      <c r="AZ5" s="18" t="s">
        <v>91</v>
      </c>
      <c r="BA5" s="18" t="s">
        <v>92</v>
      </c>
      <c r="BB5" s="18" t="s">
        <v>93</v>
      </c>
      <c r="BC5" s="18" t="s">
        <v>94</v>
      </c>
      <c r="BD5" s="18" t="s">
        <v>95</v>
      </c>
      <c r="BE5" s="18" t="s">
        <v>96</v>
      </c>
      <c r="BF5" s="18" t="s">
        <v>86</v>
      </c>
      <c r="BG5" s="18" t="s">
        <v>87</v>
      </c>
      <c r="BH5" s="18" t="s">
        <v>88</v>
      </c>
      <c r="BI5" s="18" t="s">
        <v>89</v>
      </c>
      <c r="BJ5" s="18" t="s">
        <v>90</v>
      </c>
      <c r="BK5" s="18" t="s">
        <v>91</v>
      </c>
      <c r="BL5" s="18" t="s">
        <v>92</v>
      </c>
      <c r="BM5" s="18" t="s">
        <v>93</v>
      </c>
      <c r="BN5" s="18" t="s">
        <v>94</v>
      </c>
      <c r="BO5" s="18" t="s">
        <v>95</v>
      </c>
      <c r="BP5" s="18" t="s">
        <v>96</v>
      </c>
      <c r="BQ5" s="18" t="s">
        <v>86</v>
      </c>
      <c r="BR5" s="18" t="s">
        <v>87</v>
      </c>
      <c r="BS5" s="18" t="s">
        <v>88</v>
      </c>
      <c r="BT5" s="18" t="s">
        <v>89</v>
      </c>
      <c r="BU5" s="18" t="s">
        <v>90</v>
      </c>
      <c r="BV5" s="18" t="s">
        <v>91</v>
      </c>
      <c r="BW5" s="18" t="s">
        <v>92</v>
      </c>
      <c r="BX5" s="18" t="s">
        <v>93</v>
      </c>
      <c r="BY5" s="18" t="s">
        <v>94</v>
      </c>
      <c r="BZ5" s="18" t="s">
        <v>95</v>
      </c>
      <c r="CA5" s="18" t="s">
        <v>96</v>
      </c>
      <c r="CB5" s="18" t="s">
        <v>86</v>
      </c>
      <c r="CC5" s="18" t="s">
        <v>87</v>
      </c>
      <c r="CD5" s="18" t="s">
        <v>88</v>
      </c>
      <c r="CE5" s="18" t="s">
        <v>89</v>
      </c>
      <c r="CF5" s="18" t="s">
        <v>90</v>
      </c>
      <c r="CG5" s="18" t="s">
        <v>91</v>
      </c>
      <c r="CH5" s="18" t="s">
        <v>92</v>
      </c>
      <c r="CI5" s="18" t="s">
        <v>93</v>
      </c>
      <c r="CJ5" s="18" t="s">
        <v>94</v>
      </c>
      <c r="CK5" s="18" t="s">
        <v>95</v>
      </c>
      <c r="CL5" s="18" t="s">
        <v>96</v>
      </c>
      <c r="CM5" s="18" t="s">
        <v>86</v>
      </c>
      <c r="CN5" s="18" t="s">
        <v>87</v>
      </c>
      <c r="CO5" s="18" t="s">
        <v>88</v>
      </c>
      <c r="CP5" s="18" t="s">
        <v>89</v>
      </c>
      <c r="CQ5" s="18" t="s">
        <v>90</v>
      </c>
      <c r="CR5" s="18" t="s">
        <v>91</v>
      </c>
      <c r="CS5" s="18" t="s">
        <v>92</v>
      </c>
      <c r="CT5" s="18" t="s">
        <v>93</v>
      </c>
      <c r="CU5" s="18" t="s">
        <v>94</v>
      </c>
      <c r="CV5" s="18" t="s">
        <v>95</v>
      </c>
      <c r="CW5" s="18" t="s">
        <v>96</v>
      </c>
      <c r="CX5" s="18" t="s">
        <v>86</v>
      </c>
      <c r="CY5" s="18" t="s">
        <v>87</v>
      </c>
      <c r="CZ5" s="18" t="s">
        <v>88</v>
      </c>
      <c r="DA5" s="18" t="s">
        <v>89</v>
      </c>
      <c r="DB5" s="18" t="s">
        <v>90</v>
      </c>
      <c r="DC5" s="18" t="s">
        <v>91</v>
      </c>
      <c r="DD5" s="18" t="s">
        <v>92</v>
      </c>
      <c r="DE5" s="18" t="s">
        <v>93</v>
      </c>
      <c r="DF5" s="18" t="s">
        <v>94</v>
      </c>
      <c r="DG5" s="18" t="s">
        <v>95</v>
      </c>
      <c r="DH5" s="18" t="s">
        <v>96</v>
      </c>
      <c r="DI5" s="18" t="s">
        <v>86</v>
      </c>
      <c r="DJ5" s="18" t="s">
        <v>87</v>
      </c>
      <c r="DK5" s="18" t="s">
        <v>88</v>
      </c>
      <c r="DL5" s="18" t="s">
        <v>89</v>
      </c>
      <c r="DM5" s="18" t="s">
        <v>90</v>
      </c>
      <c r="DN5" s="18" t="s">
        <v>91</v>
      </c>
      <c r="DO5" s="18" t="s">
        <v>92</v>
      </c>
      <c r="DP5" s="18" t="s">
        <v>93</v>
      </c>
      <c r="DQ5" s="18" t="s">
        <v>94</v>
      </c>
      <c r="DR5" s="18" t="s">
        <v>95</v>
      </c>
      <c r="DS5" s="18" t="s">
        <v>96</v>
      </c>
      <c r="DT5" s="18" t="s">
        <v>86</v>
      </c>
      <c r="DU5" s="18" t="s">
        <v>87</v>
      </c>
      <c r="DV5" s="18" t="s">
        <v>88</v>
      </c>
      <c r="DW5" s="18" t="s">
        <v>89</v>
      </c>
      <c r="DX5" s="18" t="s">
        <v>90</v>
      </c>
      <c r="DY5" s="18" t="s">
        <v>91</v>
      </c>
      <c r="DZ5" s="18" t="s">
        <v>92</v>
      </c>
      <c r="EA5" s="18" t="s">
        <v>93</v>
      </c>
      <c r="EB5" s="18" t="s">
        <v>94</v>
      </c>
      <c r="EC5" s="18" t="s">
        <v>95</v>
      </c>
      <c r="ED5" s="18" t="s">
        <v>96</v>
      </c>
      <c r="EE5" s="18" t="s">
        <v>86</v>
      </c>
      <c r="EF5" s="18" t="s">
        <v>87</v>
      </c>
      <c r="EG5" s="18" t="s">
        <v>88</v>
      </c>
      <c r="EH5" s="18" t="s">
        <v>89</v>
      </c>
      <c r="EI5" s="18" t="s">
        <v>90</v>
      </c>
      <c r="EJ5" s="18" t="s">
        <v>91</v>
      </c>
      <c r="EK5" s="18" t="s">
        <v>92</v>
      </c>
      <c r="EL5" s="18" t="s">
        <v>93</v>
      </c>
      <c r="EM5" s="18" t="s">
        <v>94</v>
      </c>
      <c r="EN5" s="18" t="s">
        <v>95</v>
      </c>
      <c r="EO5" s="18" t="s">
        <v>96</v>
      </c>
    </row>
    <row r="6" spans="1:145" s="22" customFormat="1" x14ac:dyDescent="0.15">
      <c r="A6" s="14" t="s">
        <v>97</v>
      </c>
      <c r="B6" s="19">
        <f>B7</f>
        <v>2022</v>
      </c>
      <c r="C6" s="19">
        <f t="shared" ref="C6:X6" si="3">C7</f>
        <v>254436</v>
      </c>
      <c r="D6" s="19">
        <f t="shared" si="3"/>
        <v>47</v>
      </c>
      <c r="E6" s="19">
        <f t="shared" si="3"/>
        <v>17</v>
      </c>
      <c r="F6" s="19">
        <f t="shared" si="3"/>
        <v>5</v>
      </c>
      <c r="G6" s="19">
        <f t="shared" si="3"/>
        <v>0</v>
      </c>
      <c r="H6" s="19" t="str">
        <f t="shared" si="3"/>
        <v>滋賀県　多賀町</v>
      </c>
      <c r="I6" s="19" t="str">
        <f t="shared" si="3"/>
        <v>法非適用</v>
      </c>
      <c r="J6" s="19" t="str">
        <f t="shared" si="3"/>
        <v>下水道事業</v>
      </c>
      <c r="K6" s="19" t="str">
        <f t="shared" si="3"/>
        <v>農業集落排水</v>
      </c>
      <c r="L6" s="19" t="str">
        <f t="shared" si="3"/>
        <v>F2</v>
      </c>
      <c r="M6" s="19" t="str">
        <f t="shared" si="3"/>
        <v>非設置</v>
      </c>
      <c r="N6" s="20" t="str">
        <f t="shared" si="3"/>
        <v>-</v>
      </c>
      <c r="O6" s="20" t="str">
        <f t="shared" si="3"/>
        <v>該当数値なし</v>
      </c>
      <c r="P6" s="20">
        <f t="shared" si="3"/>
        <v>5.78</v>
      </c>
      <c r="Q6" s="20">
        <f t="shared" si="3"/>
        <v>69.81</v>
      </c>
      <c r="R6" s="20">
        <f t="shared" si="3"/>
        <v>2750</v>
      </c>
      <c r="S6" s="20">
        <f t="shared" si="3"/>
        <v>7466</v>
      </c>
      <c r="T6" s="20">
        <f t="shared" si="3"/>
        <v>135.77000000000001</v>
      </c>
      <c r="U6" s="20">
        <f t="shared" si="3"/>
        <v>54.99</v>
      </c>
      <c r="V6" s="20">
        <f t="shared" si="3"/>
        <v>430</v>
      </c>
      <c r="W6" s="20">
        <f t="shared" si="3"/>
        <v>0.88</v>
      </c>
      <c r="X6" s="20">
        <f t="shared" si="3"/>
        <v>488.64</v>
      </c>
      <c r="Y6" s="21">
        <f>IF(Y7="",NA(),Y7)</f>
        <v>63.79</v>
      </c>
      <c r="Z6" s="21">
        <f t="shared" ref="Z6:AH6" si="4">IF(Z7="",NA(),Z7)</f>
        <v>54.97</v>
      </c>
      <c r="AA6" s="21">
        <f t="shared" si="4"/>
        <v>65.510000000000005</v>
      </c>
      <c r="AB6" s="21">
        <f t="shared" si="4"/>
        <v>68.88</v>
      </c>
      <c r="AC6" s="21">
        <f t="shared" si="4"/>
        <v>63.2</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1">
        <f>IF(BF7="",NA(),BF7)</f>
        <v>266.76</v>
      </c>
      <c r="BG6" s="21">
        <f t="shared" ref="BG6:BO6" si="7">IF(BG7="",NA(),BG7)</f>
        <v>277.94</v>
      </c>
      <c r="BH6" s="21">
        <f t="shared" si="7"/>
        <v>425.82</v>
      </c>
      <c r="BI6" s="21">
        <f t="shared" si="7"/>
        <v>192.3</v>
      </c>
      <c r="BJ6" s="21">
        <f t="shared" si="7"/>
        <v>188.82</v>
      </c>
      <c r="BK6" s="21">
        <f t="shared" si="7"/>
        <v>713.28</v>
      </c>
      <c r="BL6" s="21">
        <f t="shared" si="7"/>
        <v>673.08</v>
      </c>
      <c r="BM6" s="21">
        <f t="shared" si="7"/>
        <v>746.98</v>
      </c>
      <c r="BN6" s="21">
        <f t="shared" si="7"/>
        <v>904.55</v>
      </c>
      <c r="BO6" s="21">
        <f t="shared" si="7"/>
        <v>900.82</v>
      </c>
      <c r="BP6" s="20" t="str">
        <f>IF(BP7="","",IF(BP7="-","【-】","【"&amp;SUBSTITUTE(TEXT(BP7,"#,##0.00"),"-","△")&amp;"】"))</f>
        <v>【809.19】</v>
      </c>
      <c r="BQ6" s="21">
        <f>IF(BQ7="",NA(),BQ7)</f>
        <v>20.27</v>
      </c>
      <c r="BR6" s="21">
        <f t="shared" ref="BR6:BZ6" si="8">IF(BR7="",NA(),BR7)</f>
        <v>19.27</v>
      </c>
      <c r="BS6" s="21">
        <f t="shared" si="8"/>
        <v>19.829999999999998</v>
      </c>
      <c r="BT6" s="21">
        <f t="shared" si="8"/>
        <v>20.46</v>
      </c>
      <c r="BU6" s="21">
        <f t="shared" si="8"/>
        <v>13.37</v>
      </c>
      <c r="BV6" s="21">
        <f t="shared" si="8"/>
        <v>40.75</v>
      </c>
      <c r="BW6" s="21">
        <f t="shared" si="8"/>
        <v>42.44</v>
      </c>
      <c r="BX6" s="21">
        <f t="shared" si="8"/>
        <v>40.49</v>
      </c>
      <c r="BY6" s="21">
        <f t="shared" si="8"/>
        <v>39.69</v>
      </c>
      <c r="BZ6" s="21">
        <f t="shared" si="8"/>
        <v>52.94</v>
      </c>
      <c r="CA6" s="20" t="str">
        <f>IF(CA7="","",IF(CA7="-","【-】","【"&amp;SUBSTITUTE(TEXT(CA7,"#,##0.00"),"-","△")&amp;"】"))</f>
        <v>【57.02】</v>
      </c>
      <c r="CB6" s="21">
        <f>IF(CB7="",NA(),CB7)</f>
        <v>745.83</v>
      </c>
      <c r="CC6" s="21">
        <f t="shared" ref="CC6:CK6" si="9">IF(CC7="",NA(),CC7)</f>
        <v>794.97</v>
      </c>
      <c r="CD6" s="21">
        <f t="shared" si="9"/>
        <v>777.82</v>
      </c>
      <c r="CE6" s="21">
        <f t="shared" si="9"/>
        <v>766.83</v>
      </c>
      <c r="CF6" s="21">
        <f t="shared" si="9"/>
        <v>1180.6300000000001</v>
      </c>
      <c r="CG6" s="21">
        <f t="shared" si="9"/>
        <v>311.70999999999998</v>
      </c>
      <c r="CH6" s="21">
        <f t="shared" si="9"/>
        <v>284.54000000000002</v>
      </c>
      <c r="CI6" s="21">
        <f t="shared" si="9"/>
        <v>274.54000000000002</v>
      </c>
      <c r="CJ6" s="21">
        <f t="shared" si="9"/>
        <v>253.17</v>
      </c>
      <c r="CK6" s="21">
        <f t="shared" si="9"/>
        <v>303.27999999999997</v>
      </c>
      <c r="CL6" s="20" t="str">
        <f>IF(CL7="","",IF(CL7="-","【-】","【"&amp;SUBSTITUTE(TEXT(CL7,"#,##0.00"),"-","△")&amp;"】"))</f>
        <v>【273.68】</v>
      </c>
      <c r="CM6" s="21">
        <f>IF(CM7="",NA(),CM7)</f>
        <v>42.65</v>
      </c>
      <c r="CN6" s="21">
        <f t="shared" ref="CN6:CV6" si="10">IF(CN7="",NA(),CN7)</f>
        <v>42.65</v>
      </c>
      <c r="CO6" s="21">
        <f t="shared" si="10"/>
        <v>40.5</v>
      </c>
      <c r="CP6" s="21">
        <f t="shared" si="10"/>
        <v>36.200000000000003</v>
      </c>
      <c r="CQ6" s="21">
        <f t="shared" si="10"/>
        <v>55.56</v>
      </c>
      <c r="CR6" s="21">
        <f t="shared" si="10"/>
        <v>43.38</v>
      </c>
      <c r="CS6" s="21">
        <f t="shared" si="10"/>
        <v>42.33</v>
      </c>
      <c r="CT6" s="21">
        <f t="shared" si="10"/>
        <v>41.66</v>
      </c>
      <c r="CU6" s="21">
        <f t="shared" si="10"/>
        <v>36.369999999999997</v>
      </c>
      <c r="CV6" s="21">
        <f t="shared" si="10"/>
        <v>52.35</v>
      </c>
      <c r="CW6" s="20" t="str">
        <f>IF(CW7="","",IF(CW7="-","【-】","【"&amp;SUBSTITUTE(TEXT(CW7,"#,##0.00"),"-","△")&amp;"】"))</f>
        <v>【52.55】</v>
      </c>
      <c r="CX6" s="21">
        <f>IF(CX7="",NA(),CX7)</f>
        <v>72.91</v>
      </c>
      <c r="CY6" s="21">
        <f t="shared" ref="CY6:DG6" si="11">IF(CY7="",NA(),CY7)</f>
        <v>83.07</v>
      </c>
      <c r="CZ6" s="21">
        <f t="shared" si="11"/>
        <v>74.569999999999993</v>
      </c>
      <c r="DA6" s="21">
        <f t="shared" si="11"/>
        <v>75</v>
      </c>
      <c r="DB6" s="21">
        <f t="shared" si="11"/>
        <v>74.88</v>
      </c>
      <c r="DC6" s="21">
        <f t="shared" si="11"/>
        <v>62.02</v>
      </c>
      <c r="DD6" s="21">
        <f t="shared" si="11"/>
        <v>62.5</v>
      </c>
      <c r="DE6" s="21">
        <f t="shared" si="11"/>
        <v>58.77</v>
      </c>
      <c r="DF6" s="21">
        <f t="shared" si="11"/>
        <v>59.58</v>
      </c>
      <c r="DG6" s="21">
        <f t="shared" si="11"/>
        <v>84.39</v>
      </c>
      <c r="DH6" s="20" t="str">
        <f>IF(DH7="","",IF(DH7="-","【-】","【"&amp;SUBSTITUTE(TEXT(DH7,"#,##0.00"),"-","△")&amp;"】"))</f>
        <v>【87.30】</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0.04</v>
      </c>
      <c r="EK6" s="20">
        <f t="shared" si="14"/>
        <v>0</v>
      </c>
      <c r="EL6" s="20">
        <f t="shared" si="14"/>
        <v>0</v>
      </c>
      <c r="EM6" s="20">
        <f t="shared" si="14"/>
        <v>0</v>
      </c>
      <c r="EN6" s="21">
        <f t="shared" si="14"/>
        <v>0.03</v>
      </c>
      <c r="EO6" s="20" t="str">
        <f>IF(EO7="","",IF(EO7="-","【-】","【"&amp;SUBSTITUTE(TEXT(EO7,"#,##0.00"),"-","△")&amp;"】"))</f>
        <v>【0.02】</v>
      </c>
    </row>
    <row r="7" spans="1:145" s="22" customFormat="1" x14ac:dyDescent="0.15">
      <c r="A7" s="14"/>
      <c r="B7" s="23">
        <v>2022</v>
      </c>
      <c r="C7" s="23">
        <v>254436</v>
      </c>
      <c r="D7" s="23">
        <v>47</v>
      </c>
      <c r="E7" s="23">
        <v>17</v>
      </c>
      <c r="F7" s="23">
        <v>5</v>
      </c>
      <c r="G7" s="23">
        <v>0</v>
      </c>
      <c r="H7" s="23" t="s">
        <v>98</v>
      </c>
      <c r="I7" s="23" t="s">
        <v>99</v>
      </c>
      <c r="J7" s="23" t="s">
        <v>100</v>
      </c>
      <c r="K7" s="23" t="s">
        <v>101</v>
      </c>
      <c r="L7" s="23" t="s">
        <v>102</v>
      </c>
      <c r="M7" s="23" t="s">
        <v>103</v>
      </c>
      <c r="N7" s="24" t="s">
        <v>104</v>
      </c>
      <c r="O7" s="24" t="s">
        <v>105</v>
      </c>
      <c r="P7" s="24">
        <v>5.78</v>
      </c>
      <c r="Q7" s="24">
        <v>69.81</v>
      </c>
      <c r="R7" s="24">
        <v>2750</v>
      </c>
      <c r="S7" s="24">
        <v>7466</v>
      </c>
      <c r="T7" s="24">
        <v>135.77000000000001</v>
      </c>
      <c r="U7" s="24">
        <v>54.99</v>
      </c>
      <c r="V7" s="24">
        <v>430</v>
      </c>
      <c r="W7" s="24">
        <v>0.88</v>
      </c>
      <c r="X7" s="24">
        <v>488.64</v>
      </c>
      <c r="Y7" s="24">
        <v>63.79</v>
      </c>
      <c r="Z7" s="24">
        <v>54.97</v>
      </c>
      <c r="AA7" s="24">
        <v>65.510000000000005</v>
      </c>
      <c r="AB7" s="24">
        <v>68.88</v>
      </c>
      <c r="AC7" s="24">
        <v>63.2</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266.76</v>
      </c>
      <c r="BG7" s="24">
        <v>277.94</v>
      </c>
      <c r="BH7" s="24">
        <v>425.82</v>
      </c>
      <c r="BI7" s="24">
        <v>192.3</v>
      </c>
      <c r="BJ7" s="24">
        <v>188.82</v>
      </c>
      <c r="BK7" s="24">
        <v>713.28</v>
      </c>
      <c r="BL7" s="24">
        <v>673.08</v>
      </c>
      <c r="BM7" s="24">
        <v>746.98</v>
      </c>
      <c r="BN7" s="24">
        <v>904.55</v>
      </c>
      <c r="BO7" s="24">
        <v>900.82</v>
      </c>
      <c r="BP7" s="24">
        <v>809.19</v>
      </c>
      <c r="BQ7" s="24">
        <v>20.27</v>
      </c>
      <c r="BR7" s="24">
        <v>19.27</v>
      </c>
      <c r="BS7" s="24">
        <v>19.829999999999998</v>
      </c>
      <c r="BT7" s="24">
        <v>20.46</v>
      </c>
      <c r="BU7" s="24">
        <v>13.37</v>
      </c>
      <c r="BV7" s="24">
        <v>40.75</v>
      </c>
      <c r="BW7" s="24">
        <v>42.44</v>
      </c>
      <c r="BX7" s="24">
        <v>40.49</v>
      </c>
      <c r="BY7" s="24">
        <v>39.69</v>
      </c>
      <c r="BZ7" s="24">
        <v>52.94</v>
      </c>
      <c r="CA7" s="24">
        <v>57.02</v>
      </c>
      <c r="CB7" s="24">
        <v>745.83</v>
      </c>
      <c r="CC7" s="24">
        <v>794.97</v>
      </c>
      <c r="CD7" s="24">
        <v>777.82</v>
      </c>
      <c r="CE7" s="24">
        <v>766.83</v>
      </c>
      <c r="CF7" s="24">
        <v>1180.6300000000001</v>
      </c>
      <c r="CG7" s="24">
        <v>311.70999999999998</v>
      </c>
      <c r="CH7" s="24">
        <v>284.54000000000002</v>
      </c>
      <c r="CI7" s="24">
        <v>274.54000000000002</v>
      </c>
      <c r="CJ7" s="24">
        <v>253.17</v>
      </c>
      <c r="CK7" s="24">
        <v>303.27999999999997</v>
      </c>
      <c r="CL7" s="24">
        <v>273.68</v>
      </c>
      <c r="CM7" s="24">
        <v>42.65</v>
      </c>
      <c r="CN7" s="24">
        <v>42.65</v>
      </c>
      <c r="CO7" s="24">
        <v>40.5</v>
      </c>
      <c r="CP7" s="24">
        <v>36.200000000000003</v>
      </c>
      <c r="CQ7" s="24">
        <v>55.56</v>
      </c>
      <c r="CR7" s="24">
        <v>43.38</v>
      </c>
      <c r="CS7" s="24">
        <v>42.33</v>
      </c>
      <c r="CT7" s="24">
        <v>41.66</v>
      </c>
      <c r="CU7" s="24">
        <v>36.369999999999997</v>
      </c>
      <c r="CV7" s="24">
        <v>52.35</v>
      </c>
      <c r="CW7" s="24">
        <v>52.55</v>
      </c>
      <c r="CX7" s="24">
        <v>72.91</v>
      </c>
      <c r="CY7" s="24">
        <v>83.07</v>
      </c>
      <c r="CZ7" s="24">
        <v>74.569999999999993</v>
      </c>
      <c r="DA7" s="24">
        <v>75</v>
      </c>
      <c r="DB7" s="24">
        <v>74.88</v>
      </c>
      <c r="DC7" s="24">
        <v>62.02</v>
      </c>
      <c r="DD7" s="24">
        <v>62.5</v>
      </c>
      <c r="DE7" s="24">
        <v>58.77</v>
      </c>
      <c r="DF7" s="24">
        <v>59.58</v>
      </c>
      <c r="DG7" s="24">
        <v>84.39</v>
      </c>
      <c r="DH7" s="24">
        <v>87.3</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0.04</v>
      </c>
      <c r="EK7" s="24">
        <v>0</v>
      </c>
      <c r="EL7" s="24">
        <v>0</v>
      </c>
      <c r="EM7" s="24">
        <v>0</v>
      </c>
      <c r="EN7" s="24">
        <v>0.03</v>
      </c>
      <c r="EO7" s="24">
        <v>0.02</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106</v>
      </c>
      <c r="C9" s="26" t="s">
        <v>107</v>
      </c>
      <c r="D9" s="26" t="s">
        <v>108</v>
      </c>
      <c r="E9" s="26" t="s">
        <v>109</v>
      </c>
      <c r="F9" s="26" t="s">
        <v>110</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48</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5" x14ac:dyDescent="0.15">
      <c r="B11">
        <v>4</v>
      </c>
      <c r="C11">
        <v>3</v>
      </c>
      <c r="D11">
        <v>2</v>
      </c>
      <c r="E11">
        <v>1</v>
      </c>
      <c r="F11">
        <v>0</v>
      </c>
      <c r="G11" t="s">
        <v>111</v>
      </c>
    </row>
    <row r="12" spans="1:145" x14ac:dyDescent="0.15">
      <c r="B12">
        <v>1</v>
      </c>
      <c r="C12">
        <v>1</v>
      </c>
      <c r="D12">
        <v>2</v>
      </c>
      <c r="E12">
        <v>3</v>
      </c>
      <c r="F12">
        <v>4</v>
      </c>
      <c r="G12" t="s">
        <v>112</v>
      </c>
    </row>
    <row r="13" spans="1:145" x14ac:dyDescent="0.15">
      <c r="B13" t="s">
        <v>113</v>
      </c>
      <c r="C13" t="s">
        <v>114</v>
      </c>
      <c r="D13" t="s">
        <v>114</v>
      </c>
      <c r="E13" t="s">
        <v>115</v>
      </c>
      <c r="F13" t="s">
        <v>115</v>
      </c>
      <c r="G13" t="s">
        <v>116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Administrator</cp:lastModifiedBy>
  <dcterms:created xsi:type="dcterms:W3CDTF">2023-12-12T02:54:49Z</dcterms:created>
  <dcterms:modified xsi:type="dcterms:W3CDTF">2024-01-29T05:37:53Z</dcterms:modified>
  <cp:category/>
</cp:coreProperties>
</file>