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5009\Desktop\26財政資料集\"/>
    </mc:Choice>
  </mc:AlternateContent>
  <workbookProtection workbookPassword="979D" lockStructure="1"/>
  <bookViews>
    <workbookView xWindow="240" yWindow="60" windowWidth="14940" windowHeight="7875" firstSheet="8"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O35" i="9"/>
  <c r="AM35" i="9"/>
  <c r="CO34" i="9"/>
  <c r="BW34" i="9"/>
  <c r="BW35" i="9" s="1"/>
  <c r="BW36" i="9" s="1"/>
  <c r="BW37" i="9" s="1"/>
  <c r="BW38" i="9" s="1"/>
  <c r="BW39" i="9" s="1"/>
  <c r="BW40" i="9" s="1"/>
  <c r="BW41" i="9" s="1"/>
  <c r="BW42" i="9" s="1"/>
  <c r="BW43"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 r="BE35" i="9" s="1"/>
</calcChain>
</file>

<file path=xl/sharedStrings.xml><?xml version="1.0" encoding="utf-8"?>
<sst xmlns="http://schemas.openxmlformats.org/spreadsheetml/2006/main" count="988" uniqueCount="543">
  <si>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</si>
  <si>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</si>
  <si>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</si>
  <si>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</si>
  <si>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</si>
  <si>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</si>
  <si>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</si>
  <si>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</si>
  <si>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</si>
  <si>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</si>
  <si>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</si>
  <si>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</si>
  <si>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</si>
  <si>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</si>
  <si>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</si>
  <si>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</si>
  <si>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</si>
  <si>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</si>
  <si>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</si>
  <si>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</si>
  <si>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</si>
  <si>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</si>
  <si>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</si>
  <si>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</si>
  <si>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</si>
  <si>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</si>
  <si>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</si>
  <si>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</si>
  <si>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</si>
  <si>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</si>
  <si>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</si>
  <si>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</si>
  <si>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</si>
  <si>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</si>
  <si>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</si>
  <si>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</si>
  <si>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</si>
  <si>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</si>
  <si>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</si>
  <si>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</si>
  <si>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</si>
  <si>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</si>
  <si>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</si>
  <si>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</si>
  <si>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</si>
  <si>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</si>
  <si>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</si>
  <si>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</si>
  <si>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</si>
  <si>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</si>
  <si>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</si>
  <si>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</si>
  <si>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</si>
  <si>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</si>
  <si>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</si>
  <si>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</si>
  <si>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</si>
  <si>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</si>
  <si>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</si>
  <si>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</si>
  <si>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</si>
  <si>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</si>
  <si>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</si>
  <si>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</si>
  <si>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</si>
  <si>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</si>
  <si>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滋賀県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</si>
  <si>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</si>
  <si>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</si>
  <si>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</si>
  <si>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</si>
  <si>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</si>
  <si>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</si>
  <si>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</si>
  <si>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</si>
  <si>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</si>
  <si>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</si>
  <si>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</si>
  <si>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</si>
  <si>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</si>
  <si>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</si>
  <si>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多賀町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</si>
  <si>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</si>
  <si>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</si>
  <si>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</si>
  <si>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</si>
  <si>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</si>
  <si>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</si>
  <si>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</si>
  <si>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</si>
  <si>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</si>
  <si>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</si>
  <si>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</si>
  <si>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</si>
  <si>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</si>
  <si>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</si>
  <si>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</si>
  <si>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</si>
  <si>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</si>
  <si>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</si>
  <si>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</si>
  <si>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</si>
  <si>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</si>
  <si>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</si>
  <si>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</si>
  <si>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</si>
  <si>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</si>
  <si>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</si>
  <si>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</si>
  <si>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</si>
  <si>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</si>
  <si>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</si>
  <si>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</si>
  <si>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</si>
  <si>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</si>
  <si>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</si>
  <si>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</si>
  <si>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</si>
  <si>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</si>
  <si>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</si>
  <si>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</si>
  <si>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</si>
  <si>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</si>
  <si>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</si>
  <si>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</si>
  <si>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</si>
  <si>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</si>
  <si>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</si>
  <si>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</si>
  <si>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</si>
  <si>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</si>
  <si>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</si>
  <si>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</si>
  <si>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</si>
  <si>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</si>
  <si>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</si>
  <si>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</si>
  <si>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</si>
  <si>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</si>
  <si>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</si>
  <si>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</si>
  <si>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</si>
  <si>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</si>
  <si>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</si>
  <si>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</si>
  <si>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</si>
  <si>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</si>
  <si>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</si>
  <si>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</si>
  <si>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</si>
  <si>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</si>
  <si>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</si>
  <si>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</si>
  <si>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</si>
  <si>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</si>
  <si>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</si>
  <si>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</si>
  <si>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</si>
  <si>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</si>
  <si>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</si>
  <si>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</si>
  <si>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</si>
  <si>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</si>
  <si>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</si>
  <si>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</si>
  <si>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</si>
  <si>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</si>
  <si>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</si>
  <si>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</si>
  <si>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</si>
  <si>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</si>
  <si>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</si>
  <si>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</si>
  <si>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</si>
  <si>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</si>
  <si>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</si>
  <si>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</si>
  <si>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</si>
  <si>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</si>
  <si>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</si>
  <si>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</si>
  <si>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</si>
  <si>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</si>
  <si>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</si>
  <si>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</si>
  <si>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</si>
  <si>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</si>
  <si>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</si>
  <si>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</si>
  <si>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</si>
  <si>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</si>
  <si>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</si>
  <si>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</si>
  <si>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</si>
  <si>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</si>
  <si>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滋賀県多賀町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</si>
  <si>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</si>
  <si>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</si>
  <si>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</si>
  <si>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</si>
  <si>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</si>
  <si>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</si>
  <si>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</si>
  <si>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</si>
  <si>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</si>
  <si>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</si>
  <si>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</si>
  <si>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</si>
  <si>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</si>
  <si>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</si>
  <si>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</si>
  <si>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</si>
  <si>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</si>
  <si>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</si>
  <si>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</si>
  <si>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</si>
  <si>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</si>
  <si>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</si>
  <si>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</si>
  <si>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</si>
  <si>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</si>
  <si>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</si>
  <si>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</si>
  <si>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</si>
  <si>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</si>
  <si>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</si>
  <si>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</si>
  <si>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</si>
  <si>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</si>
  <si>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</si>
  <si>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</si>
  <si>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</si>
  <si>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</si>
  <si>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</si>
  <si>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</si>
  <si>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</si>
  <si>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</si>
  <si>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</si>
  <si>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</si>
  <si>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</si>
  <si>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</si>
  <si>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</si>
  <si>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</si>
  <si>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</si>
  <si>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</si>
  <si>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</si>
  <si>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</si>
  <si>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</si>
  <si>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</si>
  <si>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</si>
  <si>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</si>
  <si>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</si>
  <si>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</si>
  <si>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</si>
  <si>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</si>
  <si>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</si>
  <si>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</si>
  <si>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</si>
  <si>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</si>
  <si>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</si>
  <si>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</si>
  <si>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</si>
  <si>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</si>
  <si>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</si>
  <si>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</si>
  <si>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</si>
  <si>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</si>
  <si>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</si>
  <si>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</si>
  <si>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</si>
  <si>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</si>
  <si>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</si>
  <si>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</si>
  <si>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</si>
  <si>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</si>
  <si>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</si>
  <si>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</si>
  <si>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</si>
  <si>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</si>
  <si>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</si>
  <si>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</si>
  <si>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</si>
  <si>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</si>
  <si>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</si>
  <si>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</si>
  <si>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</si>
  <si>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</si>
  <si>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</si>
  <si>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</si>
  <si>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</si>
  <si>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</si>
  <si>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</si>
  <si>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</si>
  <si>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</si>
  <si>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</si>
  <si>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</si>
  <si>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</si>
  <si>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</si>
  <si>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</si>
  <si>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</si>
  <si>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</si>
  <si>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</si>
  <si>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</si>
  <si>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</si>
  <si>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</si>
  <si>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</si>
  <si>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</si>
  <si>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</si>
  <si>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</si>
  <si>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</si>
  <si>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</si>
  <si>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</si>
  <si>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</si>
  <si>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</si>
  <si>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</si>
  <si>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</si>
  <si>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</si>
  <si>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</si>
  <si>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</si>
  <si>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</si>
  <si>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</si>
  <si>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</si>
  <si>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</si>
  <si>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</si>
  <si>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</si>
  <si>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</si>
  <si>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</si>
  <si>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</si>
  <si>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</si>
  <si>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</si>
  <si>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</si>
  <si>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</si>
  <si>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</si>
  <si>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</si>
  <si>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</si>
  <si>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</si>
  <si>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</si>
  <si>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</si>
  <si>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</si>
  <si>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</si>
  <si>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</si>
  <si>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</si>
  <si>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</si>
  <si>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</si>
  <si>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滋賀県多賀町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</si>
  <si>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</si>
  <si>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</si>
  <si>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</si>
  <si>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</si>
  <si>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</si>
  <si>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</si>
  <si>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</si>
  <si>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</si>
  <si>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</si>
  <si>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</si>
  <si>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</si>
  <si>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</si>
  <si>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</si>
  <si>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</si>
  <si>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</si>
  <si>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</si>
  <si>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</si>
  <si>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</si>
  <si>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</si>
  <si>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</si>
  <si>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育英事業特別会計</t>
    <phoneticPr fontId="5"/>
  </si>
  <si>
    <t>びわ湖東部中核工業団地公共緑地維持管理特別会計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</si>
  <si>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</si>
  <si>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</si>
  <si>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</si>
  <si>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</si>
  <si>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</si>
  <si>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</si>
  <si>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</si>
  <si>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</si>
  <si>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</si>
  <si>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</si>
  <si>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</si>
  <si>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</si>
  <si>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</si>
  <si>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</si>
  <si>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</si>
  <si>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後期高齢者医療事業特別会計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</si>
  <si>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</si>
  <si>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</si>
  <si>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</si>
  <si>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</si>
  <si>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</si>
  <si>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</si>
  <si>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</si>
  <si>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</si>
  <si>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</si>
  <si>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</si>
  <si>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</si>
  <si>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</si>
  <si>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</si>
  <si>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</si>
  <si>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</si>
  <si>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</si>
  <si>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</si>
  <si>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</si>
  <si>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</si>
  <si>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</si>
  <si>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</si>
  <si>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</si>
  <si>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</si>
  <si>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</si>
  <si>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</si>
  <si>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</si>
  <si>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</si>
  <si>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</si>
  <si>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</si>
  <si>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</si>
  <si>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</si>
  <si>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</si>
  <si>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</si>
  <si>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</si>
  <si>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</si>
  <si>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</si>
  <si>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</si>
  <si>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</si>
  <si>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</si>
  <si>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</si>
  <si>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</si>
  <si>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</si>
  <si>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</si>
  <si>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</si>
  <si>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</si>
  <si>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</si>
  <si>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</si>
  <si>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</si>
  <si>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</si>
  <si>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</si>
  <si>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</si>
  <si>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</si>
  <si>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</si>
  <si>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</si>
  <si>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</si>
  <si>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</si>
  <si>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</si>
  <si>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</si>
  <si>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</si>
  <si>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</si>
  <si>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</si>
  <si>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</si>
  <si>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</si>
  <si>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</si>
  <si>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</si>
  <si>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</si>
  <si>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</si>
  <si>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</si>
  <si>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</si>
  <si>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</si>
  <si>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</si>
  <si>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</si>
  <si>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</si>
  <si>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</si>
  <si>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</si>
  <si>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</si>
  <si>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</si>
  <si>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</si>
  <si>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</si>
  <si>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</si>
  <si>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</si>
  <si>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</si>
  <si>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</si>
  <si>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</si>
  <si>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</si>
  <si>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</si>
  <si>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</si>
  <si>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</si>
  <si>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</si>
  <si>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</si>
  <si>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</si>
  <si>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</si>
  <si>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</si>
  <si>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</si>
  <si>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</si>
  <si>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</si>
  <si>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</si>
  <si>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</si>
  <si>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</si>
  <si>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</si>
  <si>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</si>
  <si>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</si>
  <si>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</si>
  <si>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</si>
  <si>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</si>
  <si>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</si>
  <si>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</si>
  <si>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</si>
  <si>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</si>
  <si>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</si>
  <si>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</si>
  <si>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</si>
  <si>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</si>
  <si>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</si>
  <si>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</si>
  <si>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</si>
  <si>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</si>
  <si>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</si>
  <si>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</si>
  <si>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</si>
  <si>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</si>
  <si>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</si>
  <si>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</si>
  <si>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</si>
  <si>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</si>
  <si>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</si>
  <si>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</si>
  <si>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</si>
  <si>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</si>
  <si>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</si>
  <si>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</si>
  <si>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</si>
  <si>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</si>
  <si>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</si>
  <si>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</si>
  <si>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</si>
  <si>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</si>
  <si>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</si>
  <si>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5.40</t>
  </si>
  <si>
    <t>水道事業会計</t>
  </si>
  <si>
    <t>一般会計</t>
  </si>
  <si>
    <t>下水道事業特別会計</t>
  </si>
  <si>
    <t>介護保険事業特別会計</t>
  </si>
  <si>
    <t>農業集落排水事業特別会計</t>
  </si>
  <si>
    <t>後期高齢者医療事業特別会計</t>
  </si>
  <si>
    <t>国民健康保険特別会計</t>
  </si>
  <si>
    <t>びわ湖東部中核工業団地公共緑地維持管理特別会計</t>
  </si>
  <si>
    <t>その他会計（赤字）</t>
  </si>
  <si>
    <t>その他会計（黒字）</t>
  </si>
  <si>
    <t>湖東広域衛生管理組合</t>
    <rPh sb="0" eb="2">
      <t>コトウ</t>
    </rPh>
    <rPh sb="2" eb="4">
      <t>コウイキ</t>
    </rPh>
    <rPh sb="4" eb="6">
      <t>エイセイ</t>
    </rPh>
    <rPh sb="6" eb="8">
      <t>カンリ</t>
    </rPh>
    <rPh sb="8" eb="10">
      <t>クミアイ</t>
    </rPh>
    <phoneticPr fontId="5"/>
  </si>
  <si>
    <t>彦根愛知犬上広域行政組合</t>
    <rPh sb="0" eb="2">
      <t>ヒコネ</t>
    </rPh>
    <rPh sb="2" eb="4">
      <t>エチ</t>
    </rPh>
    <rPh sb="4" eb="6">
      <t>イヌカミ</t>
    </rPh>
    <rPh sb="6" eb="8">
      <t>コウイキ</t>
    </rPh>
    <rPh sb="8" eb="10">
      <t>ギョウセイ</t>
    </rPh>
    <rPh sb="10" eb="12">
      <t>クミアイ</t>
    </rPh>
    <phoneticPr fontId="5"/>
  </si>
  <si>
    <t>大滝山林組合（一般会計）</t>
    <rPh sb="0" eb="2">
      <t>オオタキ</t>
    </rPh>
    <rPh sb="2" eb="4">
      <t>サンリン</t>
    </rPh>
    <rPh sb="4" eb="6">
      <t>クミアイ</t>
    </rPh>
    <rPh sb="7" eb="9">
      <t>イッパン</t>
    </rPh>
    <rPh sb="9" eb="11">
      <t>カイケイ</t>
    </rPh>
    <phoneticPr fontId="5"/>
  </si>
  <si>
    <t>大滝山林組合（林産物栽培特別会計）</t>
    <rPh sb="0" eb="2">
      <t>オオタキ</t>
    </rPh>
    <rPh sb="2" eb="4">
      <t>サンリン</t>
    </rPh>
    <rPh sb="4" eb="6">
      <t>クミアイ</t>
    </rPh>
    <rPh sb="7" eb="9">
      <t>リンサン</t>
    </rPh>
    <rPh sb="9" eb="10">
      <t>ブツ</t>
    </rPh>
    <rPh sb="10" eb="12">
      <t>サイバイ</t>
    </rPh>
    <rPh sb="12" eb="14">
      <t>トクベツ</t>
    </rPh>
    <rPh sb="14" eb="16">
      <t>カイケイ</t>
    </rPh>
    <phoneticPr fontId="5"/>
  </si>
  <si>
    <t>大滝山林組合（高取山森林空間利活用特別会計）</t>
    <rPh sb="0" eb="2">
      <t>オオタキ</t>
    </rPh>
    <rPh sb="2" eb="4">
      <t>サンリン</t>
    </rPh>
    <rPh sb="4" eb="6">
      <t>クミアイ</t>
    </rPh>
    <rPh sb="7" eb="8">
      <t>タカ</t>
    </rPh>
    <rPh sb="8" eb="9">
      <t>トリ</t>
    </rPh>
    <rPh sb="9" eb="10">
      <t>ヤマ</t>
    </rPh>
    <rPh sb="10" eb="12">
      <t>シンリン</t>
    </rPh>
    <rPh sb="12" eb="14">
      <t>クウカン</t>
    </rPh>
    <rPh sb="14" eb="17">
      <t>リカツヨウ</t>
    </rPh>
    <rPh sb="17" eb="19">
      <t>トクベツ</t>
    </rPh>
    <rPh sb="19" eb="21">
      <t>カイケイ</t>
    </rPh>
    <phoneticPr fontId="5"/>
  </si>
  <si>
    <t>彦根市犬上郡営林組合</t>
    <rPh sb="0" eb="3">
      <t>ヒコネシ</t>
    </rPh>
    <rPh sb="3" eb="6">
      <t>イヌカミグン</t>
    </rPh>
    <rPh sb="6" eb="8">
      <t>エイリン</t>
    </rPh>
    <rPh sb="8" eb="10">
      <t>クミアイ</t>
    </rPh>
    <phoneticPr fontId="5"/>
  </si>
  <si>
    <t>滋賀県市町村議会議員公務災害補償等組合</t>
    <rPh sb="0" eb="3">
      <t>シガケン</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</si>
  <si>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滋賀県市町村職員退職手当組合</t>
    <rPh sb="0" eb="3">
      <t>シガケン</t>
    </rPh>
    <rPh sb="3" eb="6">
      <t>シチョウソン</t>
    </rPh>
    <rPh sb="6" eb="8">
      <t>ショクイン</t>
    </rPh>
    <rPh sb="8" eb="10">
      <t>タイショク</t>
    </rPh>
    <rPh sb="10" eb="12">
      <t>テアテ</t>
    </rPh>
    <rPh sb="12" eb="14">
      <t>クミアイ</t>
    </rPh>
    <phoneticPr fontId="5"/>
  </si>
  <si>
    <t>滋賀県市町村職員研修センター</t>
    <rPh sb="0" eb="3">
      <t>シガケン</t>
    </rPh>
    <rPh sb="3" eb="6">
      <t>シチョウソン</t>
    </rPh>
    <rPh sb="6" eb="8">
      <t>ショクイン</t>
    </rPh>
    <rPh sb="8" eb="9">
      <t>ケン</t>
    </rPh>
    <rPh sb="9" eb="10">
      <t>シュウ</t>
    </rPh>
    <phoneticPr fontId="5"/>
  </si>
  <si>
    <t>滋賀県後期高齢者医療広域連合(一般会計）</t>
    <rPh sb="0" eb="3">
      <t>シガケン</t>
    </rPh>
    <rPh sb="3" eb="5">
      <t>コウキ</t>
    </rPh>
    <rPh sb="5" eb="8">
      <t>コウレイシャ</t>
    </rPh>
    <rPh sb="8" eb="10">
      <t>イリョウ</t>
    </rPh>
    <rPh sb="10" eb="12">
      <t>コウイキ</t>
    </rPh>
    <rPh sb="12" eb="14">
      <t>レンゴウ</t>
    </rPh>
    <rPh sb="15" eb="17">
      <t>イッパン</t>
    </rPh>
    <rPh sb="17" eb="19">
      <t>カイケイ</t>
    </rPh>
    <phoneticPr fontId="5"/>
  </si>
  <si>
    <t>滋賀県後期高齢者医療広域連合(特別会計）</t>
    <rPh sb="0" eb="3">
      <t>シガケン</t>
    </rPh>
    <rPh sb="3" eb="5">
      <t>コウキ</t>
    </rPh>
    <rPh sb="5" eb="8">
      <t>コウレイシャ</t>
    </rPh>
    <rPh sb="8" eb="10">
      <t>イリョウ</t>
    </rPh>
    <rPh sb="10" eb="12">
      <t>コウイキ</t>
    </rPh>
    <rPh sb="12" eb="14">
      <t>レンゴウ</t>
    </rPh>
    <rPh sb="15" eb="17">
      <t>トクベツ</t>
    </rPh>
    <rPh sb="17" eb="19">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</si>
</sst>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70411</c:v>
                </c:pt>
                <c:pt idx="1">
                  <c:v>91326</c:v>
                </c:pt>
                <c:pt idx="2">
                  <c:v>112208</c:v>
                </c:pt>
                <c:pt idx="3">
                  <c:v>179547</c:v>
                </c:pt>
                <c:pt idx="4">
                  <c:v>129801</c:v>
                </c:pt>
              </c:numCache>
            </c:numRef>
          </c:val>
          <c:smooth val="0"/>
        </c:ser>
        <c:dLbls>
          <c:showLegendKey val="0"/>
          <c:showVal val="0"/>
          <c:showCatName val="0"/>
          <c:showSerName val="0"/>
          <c:showPercent val="0"/>
          <c:showBubbleSize val="0"/>
        </c:dLbls>
        <c:marker val="1"/>
        <c:smooth val="0"/>
        <c:axId val="393780520"/>
        <c:axId val="393780912"/>
      </c:lineChart>
      <c:catAx>
        <c:axId val="3937805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3780912"/>
        <c:crosses val="autoZero"/>
        <c:auto val="1"/>
        <c:lblAlgn val="ctr"/>
        <c:lblOffset val="100"/>
        <c:tickLblSkip val="1"/>
        <c:tickMarkSkip val="1"/>
        <c:noMultiLvlLbl val="0"/>
      </c:catAx>
      <c:valAx>
        <c:axId val="39378091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3780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4.5599999999999996</c:v>
                </c:pt>
                <c:pt idx="1">
                  <c:v>8.1300000000000008</c:v>
                </c:pt>
                <c:pt idx="2">
                  <c:v>4.74</c:v>
                </c:pt>
                <c:pt idx="3">
                  <c:v>6.81</c:v>
                </c:pt>
                <c:pt idx="4">
                  <c:v>8.7200000000000006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37.68</c:v>
                </c:pt>
                <c:pt idx="1">
                  <c:v>28.4</c:v>
                </c:pt>
                <c:pt idx="2">
                  <c:v>27.88</c:v>
                </c:pt>
                <c:pt idx="3">
                  <c:v>29.85</c:v>
                </c:pt>
                <c:pt idx="4">
                  <c:v>29.33</c:v>
                </c:pt>
              </c:numCache>
            </c:numRef>
          </c:val>
        </c:ser>
        <c:dLbls>
          <c:showLegendKey val="0"/>
          <c:showVal val="0"/>
          <c:showCatName val="0"/>
          <c:showSerName val="0"/>
          <c:showPercent val="0"/>
          <c:showBubbleSize val="0"/>
        </c:dLbls>
        <c:gapWidth val="250"/>
        <c:overlap val="100"/>
        <c:axId val="393781696"/>
        <c:axId val="3937820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8.49</c:v>
                </c:pt>
                <c:pt idx="1">
                  <c:v>-5.4</c:v>
                </c:pt>
                <c:pt idx="2">
                  <c:v>1</c:v>
                </c:pt>
                <c:pt idx="3">
                  <c:v>3.73</c:v>
                </c:pt>
                <c:pt idx="4">
                  <c:v>2.08</c:v>
                </c:pt>
              </c:numCache>
            </c:numRef>
          </c:val>
          <c:smooth val="0"/>
        </c:ser>
        <c:dLbls>
          <c:showLegendKey val="0"/>
          <c:showVal val="0"/>
          <c:showCatName val="0"/>
          <c:showSerName val="0"/>
          <c:showPercent val="0"/>
          <c:showBubbleSize val="0"/>
        </c:dLbls>
        <c:marker val="1"/>
        <c:smooth val="0"/>
        <c:axId val="393781696"/>
        <c:axId val="393782088"/>
      </c:lineChart>
      <c:catAx>
        <c:axId val="393781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93782088"/>
        <c:crosses val="autoZero"/>
        <c:auto val="1"/>
        <c:lblAlgn val="ctr"/>
        <c:lblOffset val="100"/>
        <c:tickLblSkip val="1"/>
        <c:tickMarkSkip val="1"/>
        <c:noMultiLvlLbl val="0"/>
      </c:catAx>
      <c:valAx>
        <c:axId val="393782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3781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0.08</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びわ湖東部中核工業団地公共緑地維持管理特別会計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0.06</c:v>
                </c:pt>
                <c:pt idx="4">
                  <c:v>#N/A</c:v>
                </c:pt>
                <c:pt idx="5">
                  <c:v>0.02</c:v>
                </c:pt>
                <c:pt idx="6">
                  <c:v>#N/A</c:v>
                </c:pt>
                <c:pt idx="7">
                  <c:v>0.01</c:v>
                </c:pt>
                <c:pt idx="8">
                  <c:v>#N/A</c:v>
                </c:pt>
                <c:pt idx="9">
                  <c:v>0.01</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0.28999999999999998</c:v>
                </c:pt>
                <c:pt idx="2">
                  <c:v>#N/A</c:v>
                </c:pt>
                <c:pt idx="3">
                  <c:v>0.25</c:v>
                </c:pt>
                <c:pt idx="4">
                  <c:v>#N/A</c:v>
                </c:pt>
                <c:pt idx="5">
                  <c:v>0.19</c:v>
                </c:pt>
                <c:pt idx="6">
                  <c:v>#N/A</c:v>
                </c:pt>
                <c:pt idx="7">
                  <c:v>0.23</c:v>
                </c:pt>
                <c:pt idx="8">
                  <c:v>#N/A</c:v>
                </c:pt>
                <c:pt idx="9">
                  <c:v>0.08</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0.05</c:v>
                </c:pt>
                <c:pt idx="4">
                  <c:v>#N/A</c:v>
                </c:pt>
                <c:pt idx="5">
                  <c:v>0.06</c:v>
                </c:pt>
                <c:pt idx="6">
                  <c:v>#N/A</c:v>
                </c:pt>
                <c:pt idx="7">
                  <c:v>0.05</c:v>
                </c:pt>
                <c:pt idx="8">
                  <c:v>#N/A</c:v>
                </c:pt>
                <c:pt idx="9">
                  <c:v>0.09</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c:v>
                </c:pt>
                <c:pt idx="2">
                  <c:v>#N/A</c:v>
                </c:pt>
                <c:pt idx="3">
                  <c:v>0.73</c:v>
                </c:pt>
                <c:pt idx="4">
                  <c:v>#N/A</c:v>
                </c:pt>
                <c:pt idx="5">
                  <c:v>0.51</c:v>
                </c:pt>
                <c:pt idx="6">
                  <c:v>#N/A</c:v>
                </c:pt>
                <c:pt idx="7">
                  <c:v>0.05</c:v>
                </c:pt>
                <c:pt idx="8">
                  <c:v>#N/A</c:v>
                </c:pt>
                <c:pt idx="9">
                  <c:v>0.09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7.0000000000000007E-2</c:v>
                </c:pt>
                <c:pt idx="4">
                  <c:v>#N/A</c:v>
                </c:pt>
                <c:pt idx="5">
                  <c:v>0.24</c:v>
                </c:pt>
                <c:pt idx="6">
                  <c:v>#N/A</c:v>
                </c:pt>
                <c:pt idx="7">
                  <c:v>0.3</c:v>
                </c:pt>
                <c:pt idx="8">
                  <c:v>#N/A</c:v>
                </c:pt>
                <c:pt idx="9">
                  <c:v>0.25</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2.66</c:v>
                </c:pt>
                <c:pt idx="2">
                  <c:v>#N/A</c:v>
                </c:pt>
                <c:pt idx="3">
                  <c:v>4.46</c:v>
                </c:pt>
                <c:pt idx="4">
                  <c:v>#N/A</c:v>
                </c:pt>
                <c:pt idx="5">
                  <c:v>2.36</c:v>
                </c:pt>
                <c:pt idx="6">
                  <c:v>#N/A</c:v>
                </c:pt>
                <c:pt idx="7">
                  <c:v>0.68</c:v>
                </c:pt>
                <c:pt idx="8">
                  <c:v>#N/A</c:v>
                </c:pt>
                <c:pt idx="9">
                  <c:v>0.75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4.47</c:v>
                </c:pt>
                <c:pt idx="2">
                  <c:v>#N/A</c:v>
                </c:pt>
                <c:pt idx="3">
                  <c:v>8.0500000000000007</c:v>
                </c:pt>
                <c:pt idx="4">
                  <c:v>#N/A</c:v>
                </c:pt>
                <c:pt idx="5">
                  <c:v>4.7</c:v>
                </c:pt>
                <c:pt idx="6">
                  <c:v>#N/A</c:v>
                </c:pt>
                <c:pt idx="7">
                  <c:v>6.78</c:v>
                </c:pt>
                <c:pt idx="8">
                  <c:v>#N/A</c:v>
                </c:pt>
                <c:pt idx="9">
                  <c:v>8.6999999999999993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12.8</c:v>
                </c:pt>
                <c:pt idx="2">
                  <c:v>#N/A</c:v>
                </c:pt>
                <c:pt idx="3">
                  <c:v>12.95</c:v>
                </c:pt>
                <c:pt idx="4">
                  <c:v>#N/A</c:v>
                </c:pt>
                <c:pt idx="5">
                  <c:v>11.55</c:v>
                </c:pt>
                <c:pt idx="6">
                  <c:v>#N/A</c:v>
                </c:pt>
                <c:pt idx="7">
                  <c:v>11.08</c:v>
                </c:pt>
                <c:pt idx="8">
                  <c:v>#N/A</c:v>
                </c:pt>
                <c:pt idx="9">
                  <c:v>11.34</c:v>
                </c:pt>
              </c:numCache>
            </c:numRef>
          </c:val>
        </c:ser>
        <c:dLbls>
          <c:showLegendKey val="0"/>
          <c:showVal val="0"/>
          <c:showCatName val="0"/>
          <c:showSerName val="0"/>
          <c:showPercent val="0"/>
          <c:showBubbleSize val="0"/>
        </c:dLbls>
        <c:gapWidth val="150"/>
        <c:overlap val="100"/>
        <c:axId val="393782872"/>
        <c:axId val="393783264"/>
      </c:barChart>
      <c:catAx>
        <c:axId val="393782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3783264"/>
        <c:crosses val="autoZero"/>
        <c:auto val="1"/>
        <c:lblAlgn val="ctr"/>
        <c:lblOffset val="100"/>
        <c:tickLblSkip val="1"/>
        <c:tickMarkSkip val="1"/>
        <c:noMultiLvlLbl val="0"/>
      </c:catAx>
      <c:valAx>
        <c:axId val="393783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3782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440</c:v>
                </c:pt>
                <c:pt idx="5">
                  <c:v>436</c:v>
                </c:pt>
                <c:pt idx="8">
                  <c:v>467</c:v>
                </c:pt>
                <c:pt idx="11">
                  <c:v>440</c:v>
                </c:pt>
                <c:pt idx="14">
                  <c:v>464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c:v>
                </c:pt>
                <c:pt idx="3">
                  <c:v>8</c:v>
                </c:pt>
                <c:pt idx="6">
                  <c:v>8</c:v>
                </c:pt>
                <c:pt idx="9">
                  <c:v>8</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51</c:v>
                </c:pt>
                <c:pt idx="3">
                  <c:v>43</c:v>
                </c:pt>
                <c:pt idx="6">
                  <c:v>16</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117</c:v>
                </c:pt>
                <c:pt idx="3">
                  <c:v>135</c:v>
                </c:pt>
                <c:pt idx="6">
                  <c:v>153</c:v>
                </c:pt>
                <c:pt idx="9">
                  <c:v>99</c:v>
                </c:pt>
                <c:pt idx="12">
                  <c:v>151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425</c:v>
                </c:pt>
                <c:pt idx="3">
                  <c:v>409</c:v>
                </c:pt>
                <c:pt idx="6">
                  <c:v>396</c:v>
                </c:pt>
                <c:pt idx="9">
                  <c:v>381</c:v>
                </c:pt>
                <c:pt idx="12">
                  <c:v>427</c:v>
                </c:pt>
              </c:numCache>
            </c:numRef>
          </c:val>
        </c:ser>
        <c:dLbls>
          <c:showLegendKey val="0"/>
          <c:showVal val="0"/>
          <c:showCatName val="0"/>
          <c:showSerName val="0"/>
          <c:showPercent val="0"/>
          <c:showBubbleSize val="0"/>
        </c:dLbls>
        <c:gapWidth val="100"/>
        <c:overlap val="100"/>
        <c:axId val="399070528"/>
        <c:axId val="399070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162</c:v>
                </c:pt>
                <c:pt idx="2">
                  <c:v>#N/A</c:v>
                </c:pt>
                <c:pt idx="3">
                  <c:v>#N/A</c:v>
                </c:pt>
                <c:pt idx="4">
                  <c:v>159</c:v>
                </c:pt>
                <c:pt idx="5">
                  <c:v>#N/A</c:v>
                </c:pt>
                <c:pt idx="6">
                  <c:v>#N/A</c:v>
                </c:pt>
                <c:pt idx="7">
                  <c:v>106</c:v>
                </c:pt>
                <c:pt idx="8">
                  <c:v>#N/A</c:v>
                </c:pt>
                <c:pt idx="9">
                  <c:v>#N/A</c:v>
                </c:pt>
                <c:pt idx="10">
                  <c:v>49</c:v>
                </c:pt>
                <c:pt idx="11">
                  <c:v>#N/A</c:v>
                </c:pt>
                <c:pt idx="12">
                  <c:v>#N/A</c:v>
                </c:pt>
                <c:pt idx="13">
                  <c:v>116</c:v>
                </c:pt>
                <c:pt idx="14">
                  <c:v>#N/A</c:v>
                </c:pt>
              </c:numCache>
            </c:numRef>
          </c:val>
          <c:smooth val="0"/>
        </c:ser>
        <c:dLbls>
          <c:showLegendKey val="0"/>
          <c:showVal val="0"/>
          <c:showCatName val="0"/>
          <c:showSerName val="0"/>
          <c:showPercent val="0"/>
          <c:showBubbleSize val="0"/>
        </c:dLbls>
        <c:marker val="1"/>
        <c:smooth val="0"/>
        <c:axId val="399070528"/>
        <c:axId val="399070920"/>
      </c:lineChart>
      <c:catAx>
        <c:axId val="39907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9070920"/>
        <c:crosses val="autoZero"/>
        <c:auto val="1"/>
        <c:lblAlgn val="ctr"/>
        <c:lblOffset val="100"/>
        <c:tickLblSkip val="1"/>
        <c:tickMarkSkip val="1"/>
        <c:noMultiLvlLbl val="0"/>
      </c:catAx>
      <c:valAx>
        <c:axId val="399070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9070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5373</c:v>
                </c:pt>
                <c:pt idx="5">
                  <c:v>5518</c:v>
                </c:pt>
                <c:pt idx="8">
                  <c:v>5476</c:v>
                </c:pt>
                <c:pt idx="11">
                  <c:v>5491</c:v>
                </c:pt>
                <c:pt idx="14">
                  <c:v>5397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1735</c:v>
                </c:pt>
                <c:pt idx="5">
                  <c:v>1758</c:v>
                </c:pt>
                <c:pt idx="8">
                  <c:v>2005</c:v>
                </c:pt>
                <c:pt idx="11">
                  <c:v>2139</c:v>
                </c:pt>
                <c:pt idx="14">
                  <c:v>2232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907</c:v>
                </c:pt>
                <c:pt idx="3">
                  <c:v>955</c:v>
                </c:pt>
                <c:pt idx="6">
                  <c:v>852</c:v>
                </c:pt>
                <c:pt idx="9">
                  <c:v>778</c:v>
                </c:pt>
                <c:pt idx="12">
                  <c:v>802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62</c:v>
                </c:pt>
                <c:pt idx="3">
                  <c:v>20</c:v>
                </c:pt>
                <c:pt idx="6">
                  <c:v>4</c:v>
                </c:pt>
                <c:pt idx="9">
                  <c:v>3</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2571</c:v>
                </c:pt>
                <c:pt idx="3">
                  <c:v>2572</c:v>
                </c:pt>
                <c:pt idx="6">
                  <c:v>2582</c:v>
                </c:pt>
                <c:pt idx="9">
                  <c:v>2355</c:v>
                </c:pt>
                <c:pt idx="12">
                  <c:v>2404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34</c:v>
                </c:pt>
                <c:pt idx="3">
                  <c:v>27</c:v>
                </c:pt>
                <c:pt idx="6">
                  <c:v>19</c:v>
                </c:pt>
                <c:pt idx="9">
                  <c:v>10</c:v>
                </c:pt>
                <c:pt idx="12">
                  <c:v>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4254</c:v>
                </c:pt>
                <c:pt idx="3">
                  <c:v>4296</c:v>
                </c:pt>
                <c:pt idx="6">
                  <c:v>4578</c:v>
                </c:pt>
                <c:pt idx="9">
                  <c:v>4915</c:v>
                </c:pt>
                <c:pt idx="12">
                  <c:v>5096</c:v>
                </c:pt>
              </c:numCache>
            </c:numRef>
          </c:val>
        </c:ser>
        <c:dLbls>
          <c:showLegendKey val="0"/>
          <c:showVal val="0"/>
          <c:showCatName val="0"/>
          <c:showSerName val="0"/>
          <c:showPercent val="0"/>
          <c:showBubbleSize val="0"/>
        </c:dLbls>
        <c:gapWidth val="100"/>
        <c:overlap val="100"/>
        <c:axId val="399071704"/>
        <c:axId val="3990720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721</c:v>
                </c:pt>
                <c:pt idx="2">
                  <c:v>#N/A</c:v>
                </c:pt>
                <c:pt idx="3">
                  <c:v>#N/A</c:v>
                </c:pt>
                <c:pt idx="4">
                  <c:v>594</c:v>
                </c:pt>
                <c:pt idx="5">
                  <c:v>#N/A</c:v>
                </c:pt>
                <c:pt idx="6">
                  <c:v>#N/A</c:v>
                </c:pt>
                <c:pt idx="7">
                  <c:v>554</c:v>
                </c:pt>
                <c:pt idx="8">
                  <c:v>#N/A</c:v>
                </c:pt>
                <c:pt idx="9">
                  <c:v>#N/A</c:v>
                </c:pt>
                <c:pt idx="10">
                  <c:v>432</c:v>
                </c:pt>
                <c:pt idx="11">
                  <c:v>#N/A</c:v>
                </c:pt>
                <c:pt idx="12">
                  <c:v>#N/A</c:v>
                </c:pt>
                <c:pt idx="13">
                  <c:v>687</c:v>
                </c:pt>
                <c:pt idx="14">
                  <c:v>#N/A</c:v>
                </c:pt>
              </c:numCache>
            </c:numRef>
          </c:val>
          <c:smooth val="0"/>
        </c:ser>
        <c:dLbls>
          <c:showLegendKey val="0"/>
          <c:showVal val="0"/>
          <c:showCatName val="0"/>
          <c:showSerName val="0"/>
          <c:showPercent val="0"/>
          <c:showBubbleSize val="0"/>
        </c:dLbls>
        <c:marker val="1"/>
        <c:smooth val="0"/>
        <c:axId val="399071704"/>
        <c:axId val="399072096"/>
      </c:lineChart>
      <c:catAx>
        <c:axId val="399071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99072096"/>
        <c:crosses val="autoZero"/>
        <c:auto val="1"/>
        <c:lblAlgn val="ctr"/>
        <c:lblOffset val="100"/>
        <c:tickLblSkip val="1"/>
        <c:tickMarkSkip val="1"/>
        <c:noMultiLvlLbl val="0"/>
      </c:catAx>
      <c:valAx>
        <c:axId val="399072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9071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滋賀県多賀町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7,713
7,682
135.77
4,994,854
4,691,713
259,948
2,980,043
5,096,003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27.2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決算では、歳入における町税の割合が３</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％を占め、自主財源は</a:t>
          </a:r>
          <a:r>
            <a:rPr lang="ja-JP" altLang="en-US" sz="1100" b="0" i="0" baseline="0">
              <a:solidFill>
                <a:schemeClr val="dk1"/>
              </a:solidFill>
              <a:effectLst/>
              <a:latin typeface="+mn-lt"/>
              <a:ea typeface="+mn-ea"/>
              <a:cs typeface="+mn-cs"/>
            </a:rPr>
            <a:t>５１</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を占めている。大手企業の立地もあり、法人税、事業所にかかる固定資産税の依存が高く、経済状況にも左右されるが、類似団体と比較しても高水準にある。税全体の収納率は９９％台を維持しており、今後も適正な課税、収納率の向上に努める。</a:t>
          </a:r>
          <a:endParaRPr lang="ja-JP" altLang="ja-JP" sz="11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41487</xdr:rowOff>
    </xdr:from>
    <xdr:to>
      <xdr:col>7</xdr:col>
      <xdr:colOff>152400</xdr:colOff>
      <xdr:row>42</xdr:row>
      <xdr:rowOff>41487</xdr:rowOff>
    </xdr:to>
    <xdr:cxnSp macro="">
      <xdr:nvCxnSpPr>
        <xdr:cNvPr id="66" name="直線コネクタ 65"/>
        <xdr:cNvCxnSpPr/>
      </xdr:nvCxnSpPr>
      <xdr:spPr>
        <a:xfrm>
          <a:off x="4114800" y="72423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41487</xdr:rowOff>
    </xdr:from>
    <xdr:to>
      <xdr:col>6</xdr:col>
      <xdr:colOff>0</xdr:colOff>
      <xdr:row>42</xdr:row>
      <xdr:rowOff>49530</xdr:rowOff>
    </xdr:to>
    <xdr:cxnSp macro="">
      <xdr:nvCxnSpPr>
        <xdr:cNvPr id="69" name="直線コネクタ 68"/>
        <xdr:cNvCxnSpPr/>
      </xdr:nvCxnSpPr>
      <xdr:spPr>
        <a:xfrm flipV="1">
          <a:off x="3225800" y="724238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49530</xdr:rowOff>
    </xdr:from>
    <xdr:to>
      <xdr:col>4</xdr:col>
      <xdr:colOff>482600</xdr:colOff>
      <xdr:row>42</xdr:row>
      <xdr:rowOff>57573</xdr:rowOff>
    </xdr:to>
    <xdr:cxnSp macro="">
      <xdr:nvCxnSpPr>
        <xdr:cNvPr id="72" name="直線コネクタ 71"/>
        <xdr:cNvCxnSpPr/>
      </xdr:nvCxnSpPr>
      <xdr:spPr>
        <a:xfrm flipV="1">
          <a:off x="2336800" y="725043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41487</xdr:rowOff>
    </xdr:from>
    <xdr:to>
      <xdr:col>3</xdr:col>
      <xdr:colOff>279400</xdr:colOff>
      <xdr:row>42</xdr:row>
      <xdr:rowOff>57573</xdr:rowOff>
    </xdr:to>
    <xdr:cxnSp macro="">
      <xdr:nvCxnSpPr>
        <xdr:cNvPr id="75" name="直線コネクタ 74"/>
        <xdr:cNvCxnSpPr/>
      </xdr:nvCxnSpPr>
      <xdr:spPr>
        <a:xfrm>
          <a:off x="1447800" y="72423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162137</xdr:rowOff>
    </xdr:from>
    <xdr:to>
      <xdr:col>7</xdr:col>
      <xdr:colOff>203200</xdr:colOff>
      <xdr:row>42</xdr:row>
      <xdr:rowOff>92287</xdr:rowOff>
    </xdr:to>
    <xdr:sp macro="" textlink="">
      <xdr:nvSpPr>
        <xdr:cNvPr id="85" name="円/楕円 84"/>
        <xdr:cNvSpPr/>
      </xdr:nvSpPr>
      <xdr:spPr>
        <a:xfrm>
          <a:off x="4902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7214</xdr:rowOff>
    </xdr:from>
    <xdr:ext cx="762000" cy="259045"/>
    <xdr:sp macro="" textlink="">
      <xdr:nvSpPr>
        <xdr:cNvPr id="86" name="財政力該当値テキスト"/>
        <xdr:cNvSpPr txBox="1"/>
      </xdr:nvSpPr>
      <xdr:spPr>
        <a:xfrm>
          <a:off x="50419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162137</xdr:rowOff>
    </xdr:from>
    <xdr:to>
      <xdr:col>6</xdr:col>
      <xdr:colOff>50800</xdr:colOff>
      <xdr:row>42</xdr:row>
      <xdr:rowOff>92287</xdr:rowOff>
    </xdr:to>
    <xdr:sp macro="" textlink="">
      <xdr:nvSpPr>
        <xdr:cNvPr id="87" name="円/楕円 86"/>
        <xdr:cNvSpPr/>
      </xdr:nvSpPr>
      <xdr:spPr>
        <a:xfrm>
          <a:off x="4064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102464</xdr:rowOff>
    </xdr:from>
    <xdr:ext cx="736600" cy="259045"/>
    <xdr:sp macro="" textlink="">
      <xdr:nvSpPr>
        <xdr:cNvPr id="88" name="テキスト ボックス 87"/>
        <xdr:cNvSpPr txBox="1"/>
      </xdr:nvSpPr>
      <xdr:spPr>
        <a:xfrm>
          <a:off x="3733800" y="696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170180</xdr:rowOff>
    </xdr:from>
    <xdr:to>
      <xdr:col>4</xdr:col>
      <xdr:colOff>533400</xdr:colOff>
      <xdr:row>42</xdr:row>
      <xdr:rowOff>100330</xdr:rowOff>
    </xdr:to>
    <xdr:sp macro="" textlink="">
      <xdr:nvSpPr>
        <xdr:cNvPr id="89" name="円/楕円 88"/>
        <xdr:cNvSpPr/>
      </xdr:nvSpPr>
      <xdr:spPr>
        <a:xfrm>
          <a:off x="3175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110507</xdr:rowOff>
    </xdr:from>
    <xdr:ext cx="762000" cy="259045"/>
    <xdr:sp macro="" textlink="">
      <xdr:nvSpPr>
        <xdr:cNvPr id="90" name="テキスト ボックス 89"/>
        <xdr:cNvSpPr txBox="1"/>
      </xdr:nvSpPr>
      <xdr:spPr>
        <a:xfrm>
          <a:off x="2844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6773</xdr:rowOff>
    </xdr:from>
    <xdr:to>
      <xdr:col>3</xdr:col>
      <xdr:colOff>330200</xdr:colOff>
      <xdr:row>42</xdr:row>
      <xdr:rowOff>108373</xdr:rowOff>
    </xdr:to>
    <xdr:sp macro="" textlink="">
      <xdr:nvSpPr>
        <xdr:cNvPr id="91" name="円/楕円 90"/>
        <xdr:cNvSpPr/>
      </xdr:nvSpPr>
      <xdr:spPr>
        <a:xfrm>
          <a:off x="2286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118550</xdr:rowOff>
    </xdr:from>
    <xdr:ext cx="762000" cy="259045"/>
    <xdr:sp macro="" textlink="">
      <xdr:nvSpPr>
        <xdr:cNvPr id="92" name="テキスト ボックス 91"/>
        <xdr:cNvSpPr txBox="1"/>
      </xdr:nvSpPr>
      <xdr:spPr>
        <a:xfrm>
          <a:off x="1955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162137</xdr:rowOff>
    </xdr:from>
    <xdr:to>
      <xdr:col>2</xdr:col>
      <xdr:colOff>127000</xdr:colOff>
      <xdr:row>42</xdr:row>
      <xdr:rowOff>92287</xdr:rowOff>
    </xdr:to>
    <xdr:sp macro="" textlink="">
      <xdr:nvSpPr>
        <xdr:cNvPr id="93" name="円/楕円 92"/>
        <xdr:cNvSpPr/>
      </xdr:nvSpPr>
      <xdr:spPr>
        <a:xfrm>
          <a:off x="1397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102464</xdr:rowOff>
    </xdr:from>
    <xdr:ext cx="762000" cy="259045"/>
    <xdr:sp macro="" textlink="">
      <xdr:nvSpPr>
        <xdr:cNvPr id="94" name="テキスト ボックス 93"/>
        <xdr:cNvSpPr txBox="1"/>
      </xdr:nvSpPr>
      <xdr:spPr>
        <a:xfrm>
          <a:off x="1066800" y="696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平成２６年度は、前</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特別事情として下水道事業特別会計への繰出し金を特別会計内の財政状況を勘案し減額調整し</a:t>
          </a:r>
          <a:r>
            <a:rPr lang="ja-JP" altLang="en-US" sz="1100" b="0" i="0" baseline="0">
              <a:solidFill>
                <a:schemeClr val="dk1"/>
              </a:solidFill>
              <a:effectLst/>
              <a:latin typeface="+mn-lt"/>
              <a:ea typeface="+mn-ea"/>
              <a:cs typeface="+mn-cs"/>
            </a:rPr>
            <a:t>たことが影響し、数値は下回る結果となったが、</a:t>
          </a:r>
          <a:r>
            <a:rPr lang="ja-JP" altLang="ja-JP" sz="1100" b="0" i="0" baseline="0">
              <a:solidFill>
                <a:schemeClr val="dk1"/>
              </a:solidFill>
              <a:effectLst/>
              <a:latin typeface="+mn-lt"/>
              <a:ea typeface="+mn-ea"/>
              <a:cs typeface="+mn-cs"/>
            </a:rPr>
            <a:t>全国平均と比較しても</a:t>
          </a:r>
          <a:r>
            <a:rPr lang="ja-JP" altLang="en-US" sz="1100" b="0" i="0" baseline="0">
              <a:solidFill>
                <a:schemeClr val="dk1"/>
              </a:solidFill>
              <a:effectLst/>
              <a:latin typeface="+mn-lt"/>
              <a:ea typeface="+mn-ea"/>
              <a:cs typeface="+mn-cs"/>
            </a:rPr>
            <a:t>弾力性を</a:t>
          </a:r>
          <a:r>
            <a:rPr lang="ja-JP" altLang="ja-JP" sz="1100" b="0" i="0" baseline="0">
              <a:solidFill>
                <a:schemeClr val="dk1"/>
              </a:solidFill>
              <a:effectLst/>
              <a:latin typeface="+mn-lt"/>
              <a:ea typeface="+mn-ea"/>
              <a:cs typeface="+mn-cs"/>
            </a:rPr>
            <a:t>維持して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引き続き、税収入を確保しつつ、計画的な地方債の発行、人件費抑制や施設管理経費等の節減に努め、現在の水準を維持する。</a:t>
          </a:r>
          <a:endParaRPr lang="ja-JP" altLang="ja-JP" sz="1100">
            <a:effectLst/>
          </a:endParaRPr>
        </a:p>
        <a:p>
          <a:endParaRPr kumimoji="1" lang="ja-JP" altLang="en-US"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140970</xdr:rowOff>
    </xdr:from>
    <xdr:to>
      <xdr:col>7</xdr:col>
      <xdr:colOff>152400</xdr:colOff>
      <xdr:row>63</xdr:row>
      <xdr:rowOff>142452</xdr:rowOff>
    </xdr:to>
    <xdr:cxnSp macro="">
      <xdr:nvCxnSpPr>
        <xdr:cNvPr id="129" name="直線コネクタ 128"/>
        <xdr:cNvCxnSpPr/>
      </xdr:nvCxnSpPr>
      <xdr:spPr>
        <a:xfrm>
          <a:off x="4114800" y="10770870"/>
          <a:ext cx="838200" cy="172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140970</xdr:rowOff>
    </xdr:from>
    <xdr:to>
      <xdr:col>6</xdr:col>
      <xdr:colOff>0</xdr:colOff>
      <xdr:row>63</xdr:row>
      <xdr:rowOff>158538</xdr:rowOff>
    </xdr:to>
    <xdr:cxnSp macro="">
      <xdr:nvCxnSpPr>
        <xdr:cNvPr id="132" name="直線コネクタ 131"/>
        <xdr:cNvCxnSpPr/>
      </xdr:nvCxnSpPr>
      <xdr:spPr>
        <a:xfrm flipV="1">
          <a:off x="3225800" y="10770870"/>
          <a:ext cx="889000" cy="189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49954</xdr:rowOff>
    </xdr:from>
    <xdr:to>
      <xdr:col>4</xdr:col>
      <xdr:colOff>482600</xdr:colOff>
      <xdr:row>63</xdr:row>
      <xdr:rowOff>158538</xdr:rowOff>
    </xdr:to>
    <xdr:cxnSp macro="">
      <xdr:nvCxnSpPr>
        <xdr:cNvPr id="135" name="直線コネクタ 134"/>
        <xdr:cNvCxnSpPr/>
      </xdr:nvCxnSpPr>
      <xdr:spPr>
        <a:xfrm>
          <a:off x="2336800" y="10851304"/>
          <a:ext cx="889000" cy="10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49954</xdr:rowOff>
    </xdr:from>
    <xdr:to>
      <xdr:col>3</xdr:col>
      <xdr:colOff>279400</xdr:colOff>
      <xdr:row>63</xdr:row>
      <xdr:rowOff>134408</xdr:rowOff>
    </xdr:to>
    <xdr:cxnSp macro="">
      <xdr:nvCxnSpPr>
        <xdr:cNvPr id="138" name="直線コネクタ 137"/>
        <xdr:cNvCxnSpPr/>
      </xdr:nvCxnSpPr>
      <xdr:spPr>
        <a:xfrm flipV="1">
          <a:off x="1447800" y="10851304"/>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2" name="テキスト ボックス 141"/>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91652</xdr:rowOff>
    </xdr:from>
    <xdr:to>
      <xdr:col>7</xdr:col>
      <xdr:colOff>203200</xdr:colOff>
      <xdr:row>64</xdr:row>
      <xdr:rowOff>21802</xdr:rowOff>
    </xdr:to>
    <xdr:sp macro="" textlink="">
      <xdr:nvSpPr>
        <xdr:cNvPr id="148" name="円/楕円 147"/>
        <xdr:cNvSpPr/>
      </xdr:nvSpPr>
      <xdr:spPr>
        <a:xfrm>
          <a:off x="4902200" y="1089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108179</xdr:rowOff>
    </xdr:from>
    <xdr:ext cx="762000" cy="259045"/>
    <xdr:sp macro="" textlink="">
      <xdr:nvSpPr>
        <xdr:cNvPr id="149" name="財政構造の弾力性該当値テキスト"/>
        <xdr:cNvSpPr txBox="1"/>
      </xdr:nvSpPr>
      <xdr:spPr>
        <a:xfrm>
          <a:off x="5041900" y="1073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90170</xdr:rowOff>
    </xdr:from>
    <xdr:to>
      <xdr:col>6</xdr:col>
      <xdr:colOff>50800</xdr:colOff>
      <xdr:row>63</xdr:row>
      <xdr:rowOff>20320</xdr:rowOff>
    </xdr:to>
    <xdr:sp macro="" textlink="">
      <xdr:nvSpPr>
        <xdr:cNvPr id="150" name="円/楕円 149"/>
        <xdr:cNvSpPr/>
      </xdr:nvSpPr>
      <xdr:spPr>
        <a:xfrm>
          <a:off x="4064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30497</xdr:rowOff>
    </xdr:from>
    <xdr:ext cx="736600" cy="259045"/>
    <xdr:sp macro="" textlink="">
      <xdr:nvSpPr>
        <xdr:cNvPr id="151" name="テキスト ボックス 150"/>
        <xdr:cNvSpPr txBox="1"/>
      </xdr:nvSpPr>
      <xdr:spPr>
        <a:xfrm>
          <a:off x="3733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107738</xdr:rowOff>
    </xdr:from>
    <xdr:to>
      <xdr:col>4</xdr:col>
      <xdr:colOff>533400</xdr:colOff>
      <xdr:row>64</xdr:row>
      <xdr:rowOff>37888</xdr:rowOff>
    </xdr:to>
    <xdr:sp macro="" textlink="">
      <xdr:nvSpPr>
        <xdr:cNvPr id="152" name="円/楕円 151"/>
        <xdr:cNvSpPr/>
      </xdr:nvSpPr>
      <xdr:spPr>
        <a:xfrm>
          <a:off x="3175000" y="1090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48065</xdr:rowOff>
    </xdr:from>
    <xdr:ext cx="762000" cy="259045"/>
    <xdr:sp macro="" textlink="">
      <xdr:nvSpPr>
        <xdr:cNvPr id="153" name="テキスト ボックス 152"/>
        <xdr:cNvSpPr txBox="1"/>
      </xdr:nvSpPr>
      <xdr:spPr>
        <a:xfrm>
          <a:off x="2844800" y="10677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170604</xdr:rowOff>
    </xdr:from>
    <xdr:to>
      <xdr:col>3</xdr:col>
      <xdr:colOff>330200</xdr:colOff>
      <xdr:row>63</xdr:row>
      <xdr:rowOff>100754</xdr:rowOff>
    </xdr:to>
    <xdr:sp macro="" textlink="">
      <xdr:nvSpPr>
        <xdr:cNvPr id="154" name="円/楕円 153"/>
        <xdr:cNvSpPr/>
      </xdr:nvSpPr>
      <xdr:spPr>
        <a:xfrm>
          <a:off x="2286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110931</xdr:rowOff>
    </xdr:from>
    <xdr:ext cx="762000" cy="259045"/>
    <xdr:sp macro="" textlink="">
      <xdr:nvSpPr>
        <xdr:cNvPr id="155" name="テキスト ボックス 154"/>
        <xdr:cNvSpPr txBox="1"/>
      </xdr:nvSpPr>
      <xdr:spPr>
        <a:xfrm>
          <a:off x="1955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56" name="円/楕円 155"/>
        <xdr:cNvSpPr/>
      </xdr:nvSpPr>
      <xdr:spPr>
        <a:xfrm>
          <a:off x="1397000" y="108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57" name="テキスト ボックス 156"/>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[208,670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115,480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直近５年間を分析</a:t>
          </a:r>
          <a:r>
            <a:rPr lang="ja-JP" altLang="ja-JP" sz="1100" b="0" i="0" baseline="0">
              <a:solidFill>
                <a:schemeClr val="dk1"/>
              </a:solidFill>
              <a:effectLst/>
              <a:latin typeface="+mn-lt"/>
              <a:ea typeface="+mn-ea"/>
              <a:cs typeface="+mn-cs"/>
            </a:rPr>
            <a:t>すると</a:t>
          </a:r>
          <a:r>
            <a:rPr lang="ja-JP" altLang="en-US" sz="1100" b="0" i="0" baseline="0">
              <a:solidFill>
                <a:schemeClr val="dk1"/>
              </a:solidFill>
              <a:effectLst/>
              <a:latin typeface="+mn-lt"/>
              <a:ea typeface="+mn-ea"/>
              <a:cs typeface="+mn-cs"/>
            </a:rPr>
            <a:t>増加傾向にあり、</a:t>
          </a:r>
          <a:r>
            <a:rPr lang="ja-JP" altLang="ja-JP" sz="1100" b="0" i="0" baseline="0">
              <a:solidFill>
                <a:schemeClr val="dk1"/>
              </a:solidFill>
              <a:effectLst/>
              <a:latin typeface="+mn-lt"/>
              <a:ea typeface="+mn-ea"/>
              <a:cs typeface="+mn-cs"/>
            </a:rPr>
            <a:t>全国・県平均と比較</a:t>
          </a:r>
          <a:r>
            <a:rPr lang="ja-JP" altLang="en-US" sz="1100" b="0" i="0" baseline="0">
              <a:solidFill>
                <a:schemeClr val="dk1"/>
              </a:solidFill>
              <a:effectLst/>
              <a:latin typeface="+mn-lt"/>
              <a:ea typeface="+mn-ea"/>
              <a:cs typeface="+mn-cs"/>
            </a:rPr>
            <a:t>しても</a:t>
          </a:r>
          <a:r>
            <a:rPr lang="ja-JP" altLang="ja-JP" sz="1100" b="0" i="0" baseline="0">
              <a:solidFill>
                <a:schemeClr val="dk1"/>
              </a:solidFill>
              <a:effectLst/>
              <a:latin typeface="+mn-lt"/>
              <a:ea typeface="+mn-ea"/>
              <a:cs typeface="+mn-cs"/>
            </a:rPr>
            <a:t>高い水準にある。人口</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という要因もあ</a:t>
          </a:r>
          <a:r>
            <a:rPr lang="ja-JP" altLang="en-US" sz="1100" b="0" i="0" baseline="0">
              <a:solidFill>
                <a:schemeClr val="dk1"/>
              </a:solidFill>
              <a:effectLst/>
              <a:latin typeface="+mn-lt"/>
              <a:ea typeface="+mn-ea"/>
              <a:cs typeface="+mn-cs"/>
            </a:rPr>
            <a:t>るが、平成２６年度は、学童保育の新設や高齢者福祉施設の充実などによる</a:t>
          </a:r>
          <a:r>
            <a:rPr lang="ja-JP" altLang="ja-JP" sz="1100" b="0" i="0" baseline="0">
              <a:solidFill>
                <a:schemeClr val="dk1"/>
              </a:solidFill>
              <a:effectLst/>
              <a:latin typeface="+mn-lt"/>
              <a:ea typeface="+mn-ea"/>
              <a:cs typeface="+mn-cs"/>
            </a:rPr>
            <a:t>物件費</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しており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トータル的に</a:t>
          </a:r>
          <a:r>
            <a:rPr lang="ja-JP" altLang="ja-JP" sz="1100" b="0" i="0" baseline="0">
              <a:solidFill>
                <a:schemeClr val="dk1"/>
              </a:solidFill>
              <a:effectLst/>
              <a:latin typeface="+mn-lt"/>
              <a:ea typeface="+mn-ea"/>
              <a:cs typeface="+mn-cs"/>
            </a:rPr>
            <a:t>管理施設の維持経費の増加が今後も懸念される。今後においても、職員定数管理を適正に行うとともに、臨時職員の適正配置や委託業務の見直し、また、施設の合理化や維持経費の削減を実施し、総合的な経費の削減を図る。</a:t>
          </a:r>
          <a:endParaRPr lang="ja-JP" altLang="ja-JP" sz="1100">
            <a:effectLst/>
          </a:endParaRPr>
        </a:p>
        <a:p>
          <a:endParaRPr kumimoji="1" lang="ja-JP" altLang="en-US" sz="11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22464</xdr:rowOff>
    </xdr:from>
    <xdr:to>
      <xdr:col>7</xdr:col>
      <xdr:colOff>152400</xdr:colOff>
      <xdr:row>82</xdr:row>
      <xdr:rowOff>43973</xdr:rowOff>
    </xdr:to>
    <xdr:cxnSp macro="">
      <xdr:nvCxnSpPr>
        <xdr:cNvPr id="193" name="直線コネクタ 192"/>
        <xdr:cNvCxnSpPr/>
      </xdr:nvCxnSpPr>
      <xdr:spPr>
        <a:xfrm>
          <a:off x="4114800" y="14081364"/>
          <a:ext cx="838200" cy="2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22464</xdr:rowOff>
    </xdr:from>
    <xdr:to>
      <xdr:col>6</xdr:col>
      <xdr:colOff>0</xdr:colOff>
      <xdr:row>82</xdr:row>
      <xdr:rowOff>28386</xdr:rowOff>
    </xdr:to>
    <xdr:cxnSp macro="">
      <xdr:nvCxnSpPr>
        <xdr:cNvPr id="196" name="直線コネクタ 195"/>
        <xdr:cNvCxnSpPr/>
      </xdr:nvCxnSpPr>
      <xdr:spPr>
        <a:xfrm flipV="1">
          <a:off x="3225800" y="14081364"/>
          <a:ext cx="889000" cy="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16114</xdr:rowOff>
    </xdr:from>
    <xdr:to>
      <xdr:col>4</xdr:col>
      <xdr:colOff>482600</xdr:colOff>
      <xdr:row>82</xdr:row>
      <xdr:rowOff>28386</xdr:rowOff>
    </xdr:to>
    <xdr:cxnSp macro="">
      <xdr:nvCxnSpPr>
        <xdr:cNvPr id="199" name="直線コネクタ 198"/>
        <xdr:cNvCxnSpPr/>
      </xdr:nvCxnSpPr>
      <xdr:spPr>
        <a:xfrm>
          <a:off x="2336800" y="14075014"/>
          <a:ext cx="889000" cy="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170954</xdr:rowOff>
    </xdr:from>
    <xdr:to>
      <xdr:col>3</xdr:col>
      <xdr:colOff>279400</xdr:colOff>
      <xdr:row>82</xdr:row>
      <xdr:rowOff>16114</xdr:rowOff>
    </xdr:to>
    <xdr:cxnSp macro="">
      <xdr:nvCxnSpPr>
        <xdr:cNvPr id="202" name="直線コネクタ 201"/>
        <xdr:cNvCxnSpPr/>
      </xdr:nvCxnSpPr>
      <xdr:spPr>
        <a:xfrm>
          <a:off x="1447800" y="14058404"/>
          <a:ext cx="889000" cy="16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50305</xdr:rowOff>
    </xdr:from>
    <xdr:ext cx="762000" cy="259045"/>
    <xdr:sp macro="" textlink="">
      <xdr:nvSpPr>
        <xdr:cNvPr id="206" name="テキスト ボックス 205"/>
        <xdr:cNvSpPr txBox="1"/>
      </xdr:nvSpPr>
      <xdr:spPr>
        <a:xfrm>
          <a:off x="1066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164623</xdr:rowOff>
    </xdr:from>
    <xdr:to>
      <xdr:col>7</xdr:col>
      <xdr:colOff>203200</xdr:colOff>
      <xdr:row>82</xdr:row>
      <xdr:rowOff>94773</xdr:rowOff>
    </xdr:to>
    <xdr:sp macro="" textlink="">
      <xdr:nvSpPr>
        <xdr:cNvPr id="212" name="円/楕円 211"/>
        <xdr:cNvSpPr/>
      </xdr:nvSpPr>
      <xdr:spPr>
        <a:xfrm>
          <a:off x="4902200" y="1405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9700</xdr:rowOff>
    </xdr:from>
    <xdr:ext cx="762000" cy="259045"/>
    <xdr:sp macro="" textlink="">
      <xdr:nvSpPr>
        <xdr:cNvPr id="213" name="人件費・物件費等の状況該当値テキスト"/>
        <xdr:cNvSpPr txBox="1"/>
      </xdr:nvSpPr>
      <xdr:spPr>
        <a:xfrm>
          <a:off x="5041900" y="13897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208,670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143114</xdr:rowOff>
    </xdr:from>
    <xdr:to>
      <xdr:col>6</xdr:col>
      <xdr:colOff>50800</xdr:colOff>
      <xdr:row>82</xdr:row>
      <xdr:rowOff>73264</xdr:rowOff>
    </xdr:to>
    <xdr:sp macro="" textlink="">
      <xdr:nvSpPr>
        <xdr:cNvPr id="214" name="円/楕円 213"/>
        <xdr:cNvSpPr/>
      </xdr:nvSpPr>
      <xdr:spPr>
        <a:xfrm>
          <a:off x="4064000" y="14030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83441</xdr:rowOff>
    </xdr:from>
    <xdr:ext cx="736600" cy="259045"/>
    <xdr:sp macro="" textlink="">
      <xdr:nvSpPr>
        <xdr:cNvPr id="215" name="テキスト ボックス 214"/>
        <xdr:cNvSpPr txBox="1"/>
      </xdr:nvSpPr>
      <xdr:spPr>
        <a:xfrm>
          <a:off x="3733800" y="13799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196,191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149036</xdr:rowOff>
    </xdr:from>
    <xdr:to>
      <xdr:col>4</xdr:col>
      <xdr:colOff>533400</xdr:colOff>
      <xdr:row>82</xdr:row>
      <xdr:rowOff>79186</xdr:rowOff>
    </xdr:to>
    <xdr:sp macro="" textlink="">
      <xdr:nvSpPr>
        <xdr:cNvPr id="216" name="円/楕円 215"/>
        <xdr:cNvSpPr/>
      </xdr:nvSpPr>
      <xdr:spPr>
        <a:xfrm>
          <a:off x="3175000" y="1403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89363</xdr:rowOff>
    </xdr:from>
    <xdr:ext cx="762000" cy="259045"/>
    <xdr:sp macro="" textlink="">
      <xdr:nvSpPr>
        <xdr:cNvPr id="217" name="テキスト ボックス 216"/>
        <xdr:cNvSpPr txBox="1"/>
      </xdr:nvSpPr>
      <xdr:spPr>
        <a:xfrm>
          <a:off x="2844800" y="13805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199,627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136764</xdr:rowOff>
    </xdr:from>
    <xdr:to>
      <xdr:col>3</xdr:col>
      <xdr:colOff>330200</xdr:colOff>
      <xdr:row>82</xdr:row>
      <xdr:rowOff>66914</xdr:rowOff>
    </xdr:to>
    <xdr:sp macro="" textlink="">
      <xdr:nvSpPr>
        <xdr:cNvPr id="218" name="円/楕円 217"/>
        <xdr:cNvSpPr/>
      </xdr:nvSpPr>
      <xdr:spPr>
        <a:xfrm>
          <a:off x="2286000" y="1402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77091</xdr:rowOff>
    </xdr:from>
    <xdr:ext cx="762000" cy="259045"/>
    <xdr:sp macro="" textlink="">
      <xdr:nvSpPr>
        <xdr:cNvPr id="219" name="テキスト ボックス 218"/>
        <xdr:cNvSpPr txBox="1"/>
      </xdr:nvSpPr>
      <xdr:spPr>
        <a:xfrm>
          <a:off x="1955800" y="1379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192,507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120154</xdr:rowOff>
    </xdr:from>
    <xdr:to>
      <xdr:col>2</xdr:col>
      <xdr:colOff>127000</xdr:colOff>
      <xdr:row>82</xdr:row>
      <xdr:rowOff>50304</xdr:rowOff>
    </xdr:to>
    <xdr:sp macro="" textlink="">
      <xdr:nvSpPr>
        <xdr:cNvPr id="220" name="円/楕円 219"/>
        <xdr:cNvSpPr/>
      </xdr:nvSpPr>
      <xdr:spPr>
        <a:xfrm>
          <a:off x="1397000" y="1400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60481</xdr:rowOff>
    </xdr:from>
    <xdr:ext cx="762000" cy="259045"/>
    <xdr:sp macro="" textlink="">
      <xdr:nvSpPr>
        <xdr:cNvPr id="221" name="テキスト ボックス 220"/>
        <xdr:cNvSpPr txBox="1"/>
      </xdr:nvSpPr>
      <xdr:spPr>
        <a:xfrm>
          <a:off x="1066800" y="13776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類似団体と比較すると２．８ポイント上回っているが、職員の年齢構成の偏りが大きな要因のひとつである。</a:t>
          </a:r>
          <a:r>
            <a:rPr lang="ja-JP" altLang="ja-JP" sz="1100">
              <a:solidFill>
                <a:schemeClr val="dk1"/>
              </a:solidFill>
              <a:effectLst/>
              <a:latin typeface="+mn-lt"/>
              <a:ea typeface="+mn-ea"/>
              <a:cs typeface="+mn-cs"/>
            </a:rPr>
            <a:t>国の人事院勧告に準拠した給与改定を行って</a:t>
          </a:r>
          <a:r>
            <a:rPr lang="ja-JP" altLang="en-US" sz="1100">
              <a:solidFill>
                <a:schemeClr val="dk1"/>
              </a:solidFill>
              <a:effectLst/>
              <a:latin typeface="+mn-lt"/>
              <a:ea typeface="+mn-ea"/>
              <a:cs typeface="+mn-cs"/>
            </a:rPr>
            <a:t>お</a:t>
          </a:r>
          <a:r>
            <a:rPr lang="ja-JP" altLang="ja-JP" sz="110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特別手当等</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支給していないが、人事評価実施</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適正な定数管理のもと、人件費の削減に努める。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73152</xdr:rowOff>
    </xdr:from>
    <xdr:to>
      <xdr:col>24</xdr:col>
      <xdr:colOff>558800</xdr:colOff>
      <xdr:row>86</xdr:row>
      <xdr:rowOff>111252</xdr:rowOff>
    </xdr:to>
    <xdr:cxnSp macro="">
      <xdr:nvCxnSpPr>
        <xdr:cNvPr id="248" name="直線コネクタ 247"/>
        <xdr:cNvCxnSpPr/>
      </xdr:nvCxnSpPr>
      <xdr:spPr>
        <a:xfrm flipV="1">
          <a:off x="17018000" y="14132052"/>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83329</xdr:rowOff>
    </xdr:from>
    <xdr:ext cx="762000" cy="259045"/>
    <xdr:sp macro="" textlink="">
      <xdr:nvSpPr>
        <xdr:cNvPr id="249" name="給与水準   （国との比較）最小値テキスト"/>
        <xdr:cNvSpPr txBox="1"/>
      </xdr:nvSpPr>
      <xdr:spPr>
        <a:xfrm>
          <a:off x="17106900" y="1482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86</xdr:row>
      <xdr:rowOff>111252</xdr:rowOff>
    </xdr:from>
    <xdr:to>
      <xdr:col>24</xdr:col>
      <xdr:colOff>647700</xdr:colOff>
      <xdr:row>86</xdr:row>
      <xdr:rowOff>111252</xdr:rowOff>
    </xdr:to>
    <xdr:cxnSp macro="">
      <xdr:nvCxnSpPr>
        <xdr:cNvPr id="250" name="直線コネクタ 249"/>
        <xdr:cNvCxnSpPr/>
      </xdr:nvCxnSpPr>
      <xdr:spPr>
        <a:xfrm>
          <a:off x="16929100" y="1485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159529</xdr:rowOff>
    </xdr:from>
    <xdr:ext cx="762000" cy="259045"/>
    <xdr:sp macro="" textlink="">
      <xdr:nvSpPr>
        <xdr:cNvPr id="251" name="給与水準   （国との比較）最大値テキスト"/>
        <xdr:cNvSpPr txBox="1"/>
      </xdr:nvSpPr>
      <xdr:spPr>
        <a:xfrm>
          <a:off x="17106900" y="1387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82</xdr:row>
      <xdr:rowOff>73152</xdr:rowOff>
    </xdr:from>
    <xdr:to>
      <xdr:col>24</xdr:col>
      <xdr:colOff>647700</xdr:colOff>
      <xdr:row>82</xdr:row>
      <xdr:rowOff>73152</xdr:rowOff>
    </xdr:to>
    <xdr:cxnSp macro="">
      <xdr:nvCxnSpPr>
        <xdr:cNvPr id="252" name="直線コネクタ 251"/>
        <xdr:cNvCxnSpPr/>
      </xdr:nvCxnSpPr>
      <xdr:spPr>
        <a:xfrm>
          <a:off x="16929100" y="1413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162052</xdr:rowOff>
    </xdr:from>
    <xdr:to>
      <xdr:col>24</xdr:col>
      <xdr:colOff>558800</xdr:colOff>
      <xdr:row>86</xdr:row>
      <xdr:rowOff>254</xdr:rowOff>
    </xdr:to>
    <xdr:cxnSp macro="">
      <xdr:nvCxnSpPr>
        <xdr:cNvPr id="253" name="直線コネクタ 252"/>
        <xdr:cNvCxnSpPr/>
      </xdr:nvCxnSpPr>
      <xdr:spPr>
        <a:xfrm>
          <a:off x="16179800" y="1473530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4"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5" name="フローチャート : 判断 254"/>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162052</xdr:rowOff>
    </xdr:from>
    <xdr:to>
      <xdr:col>23</xdr:col>
      <xdr:colOff>406400</xdr:colOff>
      <xdr:row>88</xdr:row>
      <xdr:rowOff>38608</xdr:rowOff>
    </xdr:to>
    <xdr:cxnSp macro="">
      <xdr:nvCxnSpPr>
        <xdr:cNvPr id="256" name="直線コネクタ 255"/>
        <xdr:cNvCxnSpPr/>
      </xdr:nvCxnSpPr>
      <xdr:spPr>
        <a:xfrm flipV="1">
          <a:off x="15290800" y="14735302"/>
          <a:ext cx="889000" cy="3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147574</xdr:rowOff>
    </xdr:from>
    <xdr:to>
      <xdr:col>23</xdr:col>
      <xdr:colOff>457200</xdr:colOff>
      <xdr:row>85</xdr:row>
      <xdr:rowOff>77724</xdr:rowOff>
    </xdr:to>
    <xdr:sp macro="" textlink="">
      <xdr:nvSpPr>
        <xdr:cNvPr id="257" name="フローチャート : 判断 256"/>
        <xdr:cNvSpPr/>
      </xdr:nvSpPr>
      <xdr:spPr>
        <a:xfrm>
          <a:off x="16129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87901</xdr:rowOff>
    </xdr:from>
    <xdr:ext cx="736600" cy="259045"/>
    <xdr:sp macro="" textlink="">
      <xdr:nvSpPr>
        <xdr:cNvPr id="258" name="テキスト ボックス 257"/>
        <xdr:cNvSpPr txBox="1"/>
      </xdr:nvSpPr>
      <xdr:spPr>
        <a:xfrm>
          <a:off x="15798800" y="14318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99061</xdr:rowOff>
    </xdr:from>
    <xdr:to>
      <xdr:col>22</xdr:col>
      <xdr:colOff>203200</xdr:colOff>
      <xdr:row>88</xdr:row>
      <xdr:rowOff>38608</xdr:rowOff>
    </xdr:to>
    <xdr:cxnSp macro="">
      <xdr:nvCxnSpPr>
        <xdr:cNvPr id="259" name="直線コネクタ 258"/>
        <xdr:cNvCxnSpPr/>
      </xdr:nvCxnSpPr>
      <xdr:spPr>
        <a:xfrm>
          <a:off x="14401800" y="15015211"/>
          <a:ext cx="889000" cy="110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166624</xdr:rowOff>
    </xdr:from>
    <xdr:to>
      <xdr:col>22</xdr:col>
      <xdr:colOff>254000</xdr:colOff>
      <xdr:row>87</xdr:row>
      <xdr:rowOff>96774</xdr:rowOff>
    </xdr:to>
    <xdr:sp macro="" textlink="">
      <xdr:nvSpPr>
        <xdr:cNvPr id="260" name="フローチャート : 判断 259"/>
        <xdr:cNvSpPr/>
      </xdr:nvSpPr>
      <xdr:spPr>
        <a:xfrm>
          <a:off x="15240000" y="1491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106951</xdr:rowOff>
    </xdr:from>
    <xdr:ext cx="762000" cy="259045"/>
    <xdr:sp macro="" textlink="">
      <xdr:nvSpPr>
        <xdr:cNvPr id="261" name="テキスト ボックス 260"/>
        <xdr:cNvSpPr txBox="1"/>
      </xdr:nvSpPr>
      <xdr:spPr>
        <a:xfrm>
          <a:off x="14909800" y="1468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84837</xdr:rowOff>
    </xdr:from>
    <xdr:to>
      <xdr:col>21</xdr:col>
      <xdr:colOff>0</xdr:colOff>
      <xdr:row>87</xdr:row>
      <xdr:rowOff>99061</xdr:rowOff>
    </xdr:to>
    <xdr:cxnSp macro="">
      <xdr:nvCxnSpPr>
        <xdr:cNvPr id="262" name="直線コネクタ 261"/>
        <xdr:cNvCxnSpPr/>
      </xdr:nvCxnSpPr>
      <xdr:spPr>
        <a:xfrm>
          <a:off x="13512800" y="14658087"/>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113792</xdr:rowOff>
    </xdr:from>
    <xdr:to>
      <xdr:col>19</xdr:col>
      <xdr:colOff>533400</xdr:colOff>
      <xdr:row>85</xdr:row>
      <xdr:rowOff>43942</xdr:rowOff>
    </xdr:to>
    <xdr:sp macro="" textlink="">
      <xdr:nvSpPr>
        <xdr:cNvPr id="265" name="フローチャート : 判断 264"/>
        <xdr:cNvSpPr/>
      </xdr:nvSpPr>
      <xdr:spPr>
        <a:xfrm>
          <a:off x="134620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54119</xdr:rowOff>
    </xdr:from>
    <xdr:ext cx="762000" cy="259045"/>
    <xdr:sp macro="" textlink="">
      <xdr:nvSpPr>
        <xdr:cNvPr id="266" name="テキスト ボックス 265"/>
        <xdr:cNvSpPr txBox="1"/>
      </xdr:nvSpPr>
      <xdr:spPr>
        <a:xfrm>
          <a:off x="13131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120904</xdr:rowOff>
    </xdr:from>
    <xdr:to>
      <xdr:col>24</xdr:col>
      <xdr:colOff>609600</xdr:colOff>
      <xdr:row>86</xdr:row>
      <xdr:rowOff>51054</xdr:rowOff>
    </xdr:to>
    <xdr:sp macro="" textlink="">
      <xdr:nvSpPr>
        <xdr:cNvPr id="272" name="円/楕円 271"/>
        <xdr:cNvSpPr/>
      </xdr:nvSpPr>
      <xdr:spPr>
        <a:xfrm>
          <a:off x="169672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16781</xdr:rowOff>
    </xdr:from>
    <xdr:ext cx="762000" cy="259045"/>
    <xdr:sp macro="" textlink="">
      <xdr:nvSpPr>
        <xdr:cNvPr id="273" name="給与水準   （国との比較）該当値テキスト"/>
        <xdr:cNvSpPr txBox="1"/>
      </xdr:nvSpPr>
      <xdr:spPr>
        <a:xfrm>
          <a:off x="17106900" y="145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111252</xdr:rowOff>
    </xdr:from>
    <xdr:to>
      <xdr:col>23</xdr:col>
      <xdr:colOff>457200</xdr:colOff>
      <xdr:row>86</xdr:row>
      <xdr:rowOff>41402</xdr:rowOff>
    </xdr:to>
    <xdr:sp macro="" textlink="">
      <xdr:nvSpPr>
        <xdr:cNvPr id="274" name="円/楕円 273"/>
        <xdr:cNvSpPr/>
      </xdr:nvSpPr>
      <xdr:spPr>
        <a:xfrm>
          <a:off x="16129000" y="1468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26179</xdr:rowOff>
    </xdr:from>
    <xdr:ext cx="736600" cy="259045"/>
    <xdr:sp macro="" textlink="">
      <xdr:nvSpPr>
        <xdr:cNvPr id="275" name="テキスト ボックス 274"/>
        <xdr:cNvSpPr txBox="1"/>
      </xdr:nvSpPr>
      <xdr:spPr>
        <a:xfrm>
          <a:off x="15798800" y="1477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159258</xdr:rowOff>
    </xdr:from>
    <xdr:to>
      <xdr:col>22</xdr:col>
      <xdr:colOff>254000</xdr:colOff>
      <xdr:row>88</xdr:row>
      <xdr:rowOff>89408</xdr:rowOff>
    </xdr:to>
    <xdr:sp macro="" textlink="">
      <xdr:nvSpPr>
        <xdr:cNvPr id="276" name="円/楕円 275"/>
        <xdr:cNvSpPr/>
      </xdr:nvSpPr>
      <xdr:spPr>
        <a:xfrm>
          <a:off x="15240000" y="1507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74185</xdr:rowOff>
    </xdr:from>
    <xdr:ext cx="762000" cy="259045"/>
    <xdr:sp macro="" textlink="">
      <xdr:nvSpPr>
        <xdr:cNvPr id="277" name="テキスト ボックス 276"/>
        <xdr:cNvSpPr txBox="1"/>
      </xdr:nvSpPr>
      <xdr:spPr>
        <a:xfrm>
          <a:off x="14909800" y="151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48261</xdr:rowOff>
    </xdr:from>
    <xdr:to>
      <xdr:col>21</xdr:col>
      <xdr:colOff>50800</xdr:colOff>
      <xdr:row>87</xdr:row>
      <xdr:rowOff>149861</xdr:rowOff>
    </xdr:to>
    <xdr:sp macro="" textlink="">
      <xdr:nvSpPr>
        <xdr:cNvPr id="278" name="円/楕円 277"/>
        <xdr:cNvSpPr/>
      </xdr:nvSpPr>
      <xdr:spPr>
        <a:xfrm>
          <a:off x="14351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134638</xdr:rowOff>
    </xdr:from>
    <xdr:ext cx="762000" cy="259045"/>
    <xdr:sp macro="" textlink="">
      <xdr:nvSpPr>
        <xdr:cNvPr id="279" name="テキスト ボックス 278"/>
        <xdr:cNvSpPr txBox="1"/>
      </xdr:nvSpPr>
      <xdr:spPr>
        <a:xfrm>
          <a:off x="14020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80" name="円/楕円 279"/>
        <xdr:cNvSpPr/>
      </xdr:nvSpPr>
      <xdr:spPr>
        <a:xfrm>
          <a:off x="13462000" y="146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120414</xdr:rowOff>
    </xdr:from>
    <xdr:ext cx="762000" cy="259045"/>
    <xdr:sp macro="" textlink="">
      <xdr:nvSpPr>
        <xdr:cNvPr id="281" name="テキスト ボックス 280"/>
        <xdr:cNvSpPr txBox="1"/>
      </xdr:nvSpPr>
      <xdr:spPr>
        <a:xfrm>
          <a:off x="13131800" y="1469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ほぼ同数値で推移しており、今後の人口動向や住民サービスの維持、公共施設の数から判断すると、当面は１２人前後の数値となる。今後においても、職員の定数管理を適正に行うとともに、事務事業の見直しを随時行い、職員数の合理化を図る。</a:t>
          </a:r>
          <a:endParaRPr lang="ja-JP" altLang="ja-JP" sz="11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3" name="直線コネクタ 312"/>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4"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5" name="直線コネクタ 314"/>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6"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7" name="直線コネクタ 316"/>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46748</xdr:rowOff>
    </xdr:from>
    <xdr:to>
      <xdr:col>24</xdr:col>
      <xdr:colOff>558800</xdr:colOff>
      <xdr:row>62</xdr:row>
      <xdr:rowOff>59388</xdr:rowOff>
    </xdr:to>
    <xdr:cxnSp macro="">
      <xdr:nvCxnSpPr>
        <xdr:cNvPr id="318" name="直線コネクタ 317"/>
        <xdr:cNvCxnSpPr/>
      </xdr:nvCxnSpPr>
      <xdr:spPr>
        <a:xfrm>
          <a:off x="16179800" y="10676648"/>
          <a:ext cx="8382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19"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0" name="フローチャート : 判断 319"/>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46748</xdr:rowOff>
    </xdr:from>
    <xdr:to>
      <xdr:col>23</xdr:col>
      <xdr:colOff>406400</xdr:colOff>
      <xdr:row>62</xdr:row>
      <xdr:rowOff>46748</xdr:rowOff>
    </xdr:to>
    <xdr:cxnSp macro="">
      <xdr:nvCxnSpPr>
        <xdr:cNvPr id="321" name="直線コネクタ 320"/>
        <xdr:cNvCxnSpPr/>
      </xdr:nvCxnSpPr>
      <xdr:spPr>
        <a:xfrm>
          <a:off x="15290800" y="106766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2" name="フローチャート : 判断 321"/>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3" name="テキスト ボックス 322"/>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46748</xdr:rowOff>
    </xdr:from>
    <xdr:to>
      <xdr:col>22</xdr:col>
      <xdr:colOff>203200</xdr:colOff>
      <xdr:row>62</xdr:row>
      <xdr:rowOff>54791</xdr:rowOff>
    </xdr:to>
    <xdr:cxnSp macro="">
      <xdr:nvCxnSpPr>
        <xdr:cNvPr id="324" name="直線コネクタ 323"/>
        <xdr:cNvCxnSpPr/>
      </xdr:nvCxnSpPr>
      <xdr:spPr>
        <a:xfrm flipV="1">
          <a:off x="14401800" y="10676648"/>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5" name="フローチャート : 判断 324"/>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6" name="テキスト ボックス 325"/>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157299</xdr:rowOff>
    </xdr:from>
    <xdr:to>
      <xdr:col>21</xdr:col>
      <xdr:colOff>0</xdr:colOff>
      <xdr:row>62</xdr:row>
      <xdr:rowOff>54791</xdr:rowOff>
    </xdr:to>
    <xdr:cxnSp macro="">
      <xdr:nvCxnSpPr>
        <xdr:cNvPr id="327" name="直線コネクタ 326"/>
        <xdr:cNvCxnSpPr/>
      </xdr:nvCxnSpPr>
      <xdr:spPr>
        <a:xfrm>
          <a:off x="13512800" y="10615749"/>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28" name="フローチャート : 判断 327"/>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29" name="テキスト ボックス 328"/>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0" name="フローチャート : 判断 329"/>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45555</xdr:rowOff>
    </xdr:from>
    <xdr:ext cx="762000" cy="259045"/>
    <xdr:sp macro="" textlink="">
      <xdr:nvSpPr>
        <xdr:cNvPr id="331" name="テキスト ボックス 330"/>
        <xdr:cNvSpPr txBox="1"/>
      </xdr:nvSpPr>
      <xdr:spPr>
        <a:xfrm>
          <a:off x="13131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8588</xdr:rowOff>
    </xdr:from>
    <xdr:to>
      <xdr:col>24</xdr:col>
      <xdr:colOff>609600</xdr:colOff>
      <xdr:row>62</xdr:row>
      <xdr:rowOff>110188</xdr:rowOff>
    </xdr:to>
    <xdr:sp macro="" textlink="">
      <xdr:nvSpPr>
        <xdr:cNvPr id="337" name="円/楕円 336"/>
        <xdr:cNvSpPr/>
      </xdr:nvSpPr>
      <xdr:spPr>
        <a:xfrm>
          <a:off x="16967200" y="1063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152115</xdr:rowOff>
    </xdr:from>
    <xdr:ext cx="762000" cy="259045"/>
    <xdr:sp macro="" textlink="">
      <xdr:nvSpPr>
        <xdr:cNvPr id="338" name="定員管理の状況該当値テキスト"/>
        <xdr:cNvSpPr txBox="1"/>
      </xdr:nvSpPr>
      <xdr:spPr>
        <a:xfrm>
          <a:off x="17106900" y="10610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167398</xdr:rowOff>
    </xdr:from>
    <xdr:to>
      <xdr:col>23</xdr:col>
      <xdr:colOff>457200</xdr:colOff>
      <xdr:row>62</xdr:row>
      <xdr:rowOff>97548</xdr:rowOff>
    </xdr:to>
    <xdr:sp macro="" textlink="">
      <xdr:nvSpPr>
        <xdr:cNvPr id="339" name="円/楕円 338"/>
        <xdr:cNvSpPr/>
      </xdr:nvSpPr>
      <xdr:spPr>
        <a:xfrm>
          <a:off x="16129000" y="1062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82325</xdr:rowOff>
    </xdr:from>
    <xdr:ext cx="736600" cy="259045"/>
    <xdr:sp macro="" textlink="">
      <xdr:nvSpPr>
        <xdr:cNvPr id="340" name="テキスト ボックス 339"/>
        <xdr:cNvSpPr txBox="1"/>
      </xdr:nvSpPr>
      <xdr:spPr>
        <a:xfrm>
          <a:off x="15798800" y="1071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167398</xdr:rowOff>
    </xdr:from>
    <xdr:to>
      <xdr:col>22</xdr:col>
      <xdr:colOff>254000</xdr:colOff>
      <xdr:row>62</xdr:row>
      <xdr:rowOff>97548</xdr:rowOff>
    </xdr:to>
    <xdr:sp macro="" textlink="">
      <xdr:nvSpPr>
        <xdr:cNvPr id="341" name="円/楕円 340"/>
        <xdr:cNvSpPr/>
      </xdr:nvSpPr>
      <xdr:spPr>
        <a:xfrm>
          <a:off x="15240000" y="1062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82325</xdr:rowOff>
    </xdr:from>
    <xdr:ext cx="762000" cy="259045"/>
    <xdr:sp macro="" textlink="">
      <xdr:nvSpPr>
        <xdr:cNvPr id="342" name="テキスト ボックス 341"/>
        <xdr:cNvSpPr txBox="1"/>
      </xdr:nvSpPr>
      <xdr:spPr>
        <a:xfrm>
          <a:off x="14909800" y="1071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3991</xdr:rowOff>
    </xdr:from>
    <xdr:to>
      <xdr:col>21</xdr:col>
      <xdr:colOff>50800</xdr:colOff>
      <xdr:row>62</xdr:row>
      <xdr:rowOff>105591</xdr:rowOff>
    </xdr:to>
    <xdr:sp macro="" textlink="">
      <xdr:nvSpPr>
        <xdr:cNvPr id="343" name="円/楕円 342"/>
        <xdr:cNvSpPr/>
      </xdr:nvSpPr>
      <xdr:spPr>
        <a:xfrm>
          <a:off x="14351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90368</xdr:rowOff>
    </xdr:from>
    <xdr:ext cx="762000" cy="259045"/>
    <xdr:sp macro="" textlink="">
      <xdr:nvSpPr>
        <xdr:cNvPr id="344" name="テキスト ボックス 343"/>
        <xdr:cNvSpPr txBox="1"/>
      </xdr:nvSpPr>
      <xdr:spPr>
        <a:xfrm>
          <a:off x="14020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106499</xdr:rowOff>
    </xdr:from>
    <xdr:to>
      <xdr:col>19</xdr:col>
      <xdr:colOff>533400</xdr:colOff>
      <xdr:row>62</xdr:row>
      <xdr:rowOff>36649</xdr:rowOff>
    </xdr:to>
    <xdr:sp macro="" textlink="">
      <xdr:nvSpPr>
        <xdr:cNvPr id="345" name="円/楕円 344"/>
        <xdr:cNvSpPr/>
      </xdr:nvSpPr>
      <xdr:spPr>
        <a:xfrm>
          <a:off x="13462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46826</xdr:rowOff>
    </xdr:from>
    <xdr:ext cx="762000" cy="259045"/>
    <xdr:sp macro="" textlink="">
      <xdr:nvSpPr>
        <xdr:cNvPr id="346" name="テキスト ボックス 345"/>
        <xdr:cNvSpPr txBox="1"/>
      </xdr:nvSpPr>
      <xdr:spPr>
        <a:xfrm>
          <a:off x="13131800" y="10333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類似団体、全国平均と比較しても、</a:t>
          </a:r>
          <a:r>
            <a:rPr lang="ja-JP" altLang="en-US" sz="1100" b="0" i="0" baseline="0">
              <a:solidFill>
                <a:schemeClr val="dk1"/>
              </a:solidFill>
              <a:effectLst/>
              <a:latin typeface="+mn-lt"/>
              <a:ea typeface="+mn-ea"/>
              <a:cs typeface="+mn-cs"/>
            </a:rPr>
            <a:t>低い</a:t>
          </a:r>
          <a:r>
            <a:rPr lang="ja-JP" altLang="ja-JP" sz="1100" b="0" i="0" baseline="0">
              <a:solidFill>
                <a:schemeClr val="dk1"/>
              </a:solidFill>
              <a:effectLst/>
              <a:latin typeface="+mn-lt"/>
              <a:ea typeface="+mn-ea"/>
              <a:cs typeface="+mn-cs"/>
            </a:rPr>
            <a:t>水準を維持している。これは、</a:t>
          </a:r>
          <a:r>
            <a:rPr lang="ja-JP" altLang="en-US" sz="1100" b="0" i="0" baseline="0">
              <a:solidFill>
                <a:schemeClr val="dk1"/>
              </a:solidFill>
              <a:effectLst/>
              <a:latin typeface="+mn-lt"/>
              <a:ea typeface="+mn-ea"/>
              <a:cs typeface="+mn-cs"/>
            </a:rPr>
            <a:t>税収が収入全体の３８％を占め、類似団体と比較しても高いことに加え、</a:t>
          </a:r>
          <a:r>
            <a:rPr lang="ja-JP" altLang="ja-JP" sz="1100" b="0" i="0" baseline="0">
              <a:solidFill>
                <a:schemeClr val="dk1"/>
              </a:solidFill>
              <a:effectLst/>
              <a:latin typeface="+mn-lt"/>
              <a:ea typeface="+mn-ea"/>
              <a:cs typeface="+mn-cs"/>
            </a:rPr>
            <a:t>税収納率を９９％前後で維持し</a:t>
          </a:r>
          <a:r>
            <a:rPr lang="ja-JP" altLang="en-US" sz="1100" b="0" i="0" baseline="0">
              <a:solidFill>
                <a:schemeClr val="dk1"/>
              </a:solidFill>
              <a:effectLst/>
              <a:latin typeface="+mn-lt"/>
              <a:ea typeface="+mn-ea"/>
              <a:cs typeface="+mn-cs"/>
            </a:rPr>
            <a:t>、経常一般財源が多い</a:t>
          </a:r>
          <a:r>
            <a:rPr lang="ja-JP" altLang="ja-JP" sz="1100" b="0" i="0" baseline="0">
              <a:solidFill>
                <a:schemeClr val="dk1"/>
              </a:solidFill>
              <a:effectLst/>
              <a:latin typeface="+mn-lt"/>
              <a:ea typeface="+mn-ea"/>
              <a:cs typeface="+mn-cs"/>
            </a:rPr>
            <a:t>こと</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要因の一つである。</a:t>
          </a:r>
          <a:endParaRPr lang="ja-JP" altLang="ja-JP" sz="1400">
            <a:effectLst/>
          </a:endParaRPr>
        </a:p>
        <a:p>
          <a:pPr rtl="0"/>
          <a:r>
            <a:rPr lang="ja-JP" altLang="ja-JP" sz="1100" b="0" i="0" baseline="0">
              <a:solidFill>
                <a:schemeClr val="dk1"/>
              </a:solidFill>
              <a:effectLst/>
              <a:latin typeface="+mn-lt"/>
              <a:ea typeface="+mn-ea"/>
              <a:cs typeface="+mn-cs"/>
            </a:rPr>
            <a:t>今後においても、財政状況を見極めつつ、繰上償還を実施していくとともに、地方債の計画的な発行に努め、</a:t>
          </a:r>
          <a:r>
            <a:rPr lang="ja-JP" altLang="en-US" sz="1100" b="0" i="0" baseline="0">
              <a:solidFill>
                <a:schemeClr val="dk1"/>
              </a:solidFill>
              <a:effectLst/>
              <a:latin typeface="+mn-lt"/>
              <a:ea typeface="+mn-ea"/>
              <a:cs typeface="+mn-cs"/>
            </a:rPr>
            <a:t>おおよそ</a:t>
          </a:r>
          <a:r>
            <a:rPr lang="ja-JP" altLang="ja-JP" sz="1100" b="0" i="0" baseline="0">
              <a:solidFill>
                <a:schemeClr val="dk1"/>
              </a:solidFill>
              <a:effectLst/>
              <a:latin typeface="+mn-lt"/>
              <a:ea typeface="+mn-ea"/>
              <a:cs typeface="+mn-cs"/>
            </a:rPr>
            <a:t>１０％を目安にし、計画的な財政運営を図る。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5" name="直線コネクタ 374"/>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6"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7" name="直線コネクタ 376"/>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78"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79" name="直線コネクタ 378"/>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126577</xdr:rowOff>
    </xdr:from>
    <xdr:to>
      <xdr:col>24</xdr:col>
      <xdr:colOff>558800</xdr:colOff>
      <xdr:row>38</xdr:row>
      <xdr:rowOff>3387</xdr:rowOff>
    </xdr:to>
    <xdr:cxnSp macro="">
      <xdr:nvCxnSpPr>
        <xdr:cNvPr id="380" name="直線コネクタ 379"/>
        <xdr:cNvCxnSpPr/>
      </xdr:nvCxnSpPr>
      <xdr:spPr>
        <a:xfrm flipV="1">
          <a:off x="16179800" y="647022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1"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2" name="フローチャート : 判断 381"/>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3387</xdr:rowOff>
    </xdr:from>
    <xdr:to>
      <xdr:col>23</xdr:col>
      <xdr:colOff>406400</xdr:colOff>
      <xdr:row>38</xdr:row>
      <xdr:rowOff>132080</xdr:rowOff>
    </xdr:to>
    <xdr:cxnSp macro="">
      <xdr:nvCxnSpPr>
        <xdr:cNvPr id="383" name="直線コネクタ 382"/>
        <xdr:cNvCxnSpPr/>
      </xdr:nvCxnSpPr>
      <xdr:spPr>
        <a:xfrm flipV="1">
          <a:off x="15290800" y="651848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4" name="フローチャート : 判断 383"/>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5" name="テキスト ボックス 384"/>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132080</xdr:rowOff>
    </xdr:from>
    <xdr:to>
      <xdr:col>22</xdr:col>
      <xdr:colOff>203200</xdr:colOff>
      <xdr:row>39</xdr:row>
      <xdr:rowOff>89323</xdr:rowOff>
    </xdr:to>
    <xdr:cxnSp macro="">
      <xdr:nvCxnSpPr>
        <xdr:cNvPr id="386" name="直線コネクタ 385"/>
        <xdr:cNvCxnSpPr/>
      </xdr:nvCxnSpPr>
      <xdr:spPr>
        <a:xfrm flipV="1">
          <a:off x="14401800" y="664718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7" name="フローチャート : 判断 386"/>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88" name="テキスト ボックス 387"/>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89323</xdr:rowOff>
    </xdr:from>
    <xdr:to>
      <xdr:col>21</xdr:col>
      <xdr:colOff>0</xdr:colOff>
      <xdr:row>39</xdr:row>
      <xdr:rowOff>161713</xdr:rowOff>
    </xdr:to>
    <xdr:cxnSp macro="">
      <xdr:nvCxnSpPr>
        <xdr:cNvPr id="389" name="直線コネクタ 388"/>
        <xdr:cNvCxnSpPr/>
      </xdr:nvCxnSpPr>
      <xdr:spPr>
        <a:xfrm flipV="1">
          <a:off x="13512800" y="677587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0" name="フローチャート : 判断 389"/>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1" name="テキスト ボックス 390"/>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2" name="フローチャート : 判断 391"/>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3" name="テキスト ボックス 392"/>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75777</xdr:rowOff>
    </xdr:from>
    <xdr:to>
      <xdr:col>24</xdr:col>
      <xdr:colOff>609600</xdr:colOff>
      <xdr:row>38</xdr:row>
      <xdr:rowOff>5927</xdr:rowOff>
    </xdr:to>
    <xdr:sp macro="" textlink="">
      <xdr:nvSpPr>
        <xdr:cNvPr id="399" name="円/楕円 398"/>
        <xdr:cNvSpPr/>
      </xdr:nvSpPr>
      <xdr:spPr>
        <a:xfrm>
          <a:off x="16967200" y="64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168504</xdr:rowOff>
    </xdr:from>
    <xdr:ext cx="762000" cy="259045"/>
    <xdr:sp macro="" textlink="">
      <xdr:nvSpPr>
        <xdr:cNvPr id="400" name="公債費負担の状況該当値テキスト"/>
        <xdr:cNvSpPr txBox="1"/>
      </xdr:nvSpPr>
      <xdr:spPr>
        <a:xfrm>
          <a:off x="17106900" y="6340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124037</xdr:rowOff>
    </xdr:from>
    <xdr:to>
      <xdr:col>23</xdr:col>
      <xdr:colOff>457200</xdr:colOff>
      <xdr:row>38</xdr:row>
      <xdr:rowOff>54187</xdr:rowOff>
    </xdr:to>
    <xdr:sp macro="" textlink="">
      <xdr:nvSpPr>
        <xdr:cNvPr id="401" name="円/楕円 400"/>
        <xdr:cNvSpPr/>
      </xdr:nvSpPr>
      <xdr:spPr>
        <a:xfrm>
          <a:off x="16129000" y="646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64364</xdr:rowOff>
    </xdr:from>
    <xdr:ext cx="736600" cy="259045"/>
    <xdr:sp macro="" textlink="">
      <xdr:nvSpPr>
        <xdr:cNvPr id="402" name="テキスト ボックス 401"/>
        <xdr:cNvSpPr txBox="1"/>
      </xdr:nvSpPr>
      <xdr:spPr>
        <a:xfrm>
          <a:off x="15798800" y="623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81280</xdr:rowOff>
    </xdr:from>
    <xdr:to>
      <xdr:col>22</xdr:col>
      <xdr:colOff>254000</xdr:colOff>
      <xdr:row>39</xdr:row>
      <xdr:rowOff>11430</xdr:rowOff>
    </xdr:to>
    <xdr:sp macro="" textlink="">
      <xdr:nvSpPr>
        <xdr:cNvPr id="403" name="円/楕円 402"/>
        <xdr:cNvSpPr/>
      </xdr:nvSpPr>
      <xdr:spPr>
        <a:xfrm>
          <a:off x="15240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21607</xdr:rowOff>
    </xdr:from>
    <xdr:ext cx="762000" cy="259045"/>
    <xdr:sp macro="" textlink="">
      <xdr:nvSpPr>
        <xdr:cNvPr id="404" name="テキスト ボックス 403"/>
        <xdr:cNvSpPr txBox="1"/>
      </xdr:nvSpPr>
      <xdr:spPr>
        <a:xfrm>
          <a:off x="1490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38523</xdr:rowOff>
    </xdr:from>
    <xdr:to>
      <xdr:col>21</xdr:col>
      <xdr:colOff>50800</xdr:colOff>
      <xdr:row>39</xdr:row>
      <xdr:rowOff>140123</xdr:rowOff>
    </xdr:to>
    <xdr:sp macro="" textlink="">
      <xdr:nvSpPr>
        <xdr:cNvPr id="405" name="円/楕円 404"/>
        <xdr:cNvSpPr/>
      </xdr:nvSpPr>
      <xdr:spPr>
        <a:xfrm>
          <a:off x="14351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150300</xdr:rowOff>
    </xdr:from>
    <xdr:ext cx="762000" cy="259045"/>
    <xdr:sp macro="" textlink="">
      <xdr:nvSpPr>
        <xdr:cNvPr id="406" name="テキスト ボックス 405"/>
        <xdr:cNvSpPr txBox="1"/>
      </xdr:nvSpPr>
      <xdr:spPr>
        <a:xfrm>
          <a:off x="14020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110913</xdr:rowOff>
    </xdr:from>
    <xdr:to>
      <xdr:col>19</xdr:col>
      <xdr:colOff>533400</xdr:colOff>
      <xdr:row>40</xdr:row>
      <xdr:rowOff>41063</xdr:rowOff>
    </xdr:to>
    <xdr:sp macro="" textlink="">
      <xdr:nvSpPr>
        <xdr:cNvPr id="407" name="円/楕円 406"/>
        <xdr:cNvSpPr/>
      </xdr:nvSpPr>
      <xdr:spPr>
        <a:xfrm>
          <a:off x="13462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51240</xdr:rowOff>
    </xdr:from>
    <xdr:ext cx="762000" cy="259045"/>
    <xdr:sp macro="" textlink="">
      <xdr:nvSpPr>
        <xdr:cNvPr id="408" name="テキスト ボックス 407"/>
        <xdr:cNvSpPr txBox="1"/>
      </xdr:nvSpPr>
      <xdr:spPr>
        <a:xfrm>
          <a:off x="13131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類似団体と比較すると平均、全</a:t>
          </a:r>
          <a:r>
            <a:rPr lang="ja-JP" altLang="ja-JP" sz="1100" b="0" i="0" baseline="0">
              <a:solidFill>
                <a:schemeClr val="dk1"/>
              </a:solidFill>
              <a:effectLst/>
              <a:latin typeface="+mn-lt"/>
              <a:ea typeface="+mn-ea"/>
              <a:cs typeface="+mn-cs"/>
            </a:rPr>
            <a:t>国</a:t>
          </a:r>
          <a:r>
            <a:rPr lang="ja-JP" altLang="en-US" sz="1100" b="0" i="0" baseline="0">
              <a:solidFill>
                <a:schemeClr val="dk1"/>
              </a:solidFill>
              <a:effectLst/>
              <a:latin typeface="+mn-lt"/>
              <a:ea typeface="+mn-ea"/>
              <a:cs typeface="+mn-cs"/>
            </a:rPr>
            <a:t>平均と比較すると</a:t>
          </a:r>
          <a:r>
            <a:rPr lang="ja-JP" altLang="ja-JP" sz="1100" b="0" i="0" baseline="0">
              <a:solidFill>
                <a:schemeClr val="dk1"/>
              </a:solidFill>
              <a:effectLst/>
              <a:latin typeface="+mn-lt"/>
              <a:ea typeface="+mn-ea"/>
              <a:cs typeface="+mn-cs"/>
            </a:rPr>
            <a:t>低い状況にある</a:t>
          </a:r>
          <a:r>
            <a:rPr lang="ja-JP" altLang="en-US" sz="1100" b="0" i="0" baseline="0">
              <a:solidFill>
                <a:schemeClr val="dk1"/>
              </a:solidFill>
              <a:effectLst/>
              <a:latin typeface="+mn-lt"/>
              <a:ea typeface="+mn-ea"/>
              <a:cs typeface="+mn-cs"/>
            </a:rPr>
            <a:t>が、直近年で実施している道路整備事業による公債費が増加傾向にあり数値は上昇している</a:t>
          </a:r>
          <a:r>
            <a:rPr lang="ja-JP" altLang="ja-JP" sz="1100" b="0" i="0" baseline="0">
              <a:solidFill>
                <a:schemeClr val="dk1"/>
              </a:solidFill>
              <a:effectLst/>
              <a:latin typeface="+mn-lt"/>
              <a:ea typeface="+mn-ea"/>
              <a:cs typeface="+mn-cs"/>
            </a:rPr>
            <a:t>。今後の見通しとして、</a:t>
          </a:r>
          <a:r>
            <a:rPr lang="ja-JP" altLang="en-US" sz="1100" b="0" i="0" baseline="0">
              <a:solidFill>
                <a:schemeClr val="dk1"/>
              </a:solidFill>
              <a:effectLst/>
              <a:latin typeface="+mn-lt"/>
              <a:ea typeface="+mn-ea"/>
              <a:cs typeface="+mn-cs"/>
            </a:rPr>
            <a:t>一般会計における</a:t>
          </a:r>
          <a:r>
            <a:rPr lang="ja-JP" altLang="ja-JP" sz="1100" b="0" i="0" baseline="0">
              <a:solidFill>
                <a:schemeClr val="dk1"/>
              </a:solidFill>
              <a:effectLst/>
              <a:latin typeface="+mn-lt"/>
              <a:ea typeface="+mn-ea"/>
              <a:cs typeface="+mn-cs"/>
            </a:rPr>
            <a:t>老朽公共施設の建て替えや道路整備事業の公債費</a:t>
          </a:r>
          <a:r>
            <a:rPr lang="ja-JP" altLang="en-US" sz="1100" b="0" i="0" baseline="0">
              <a:solidFill>
                <a:schemeClr val="dk1"/>
              </a:solidFill>
              <a:effectLst/>
              <a:latin typeface="+mn-lt"/>
              <a:ea typeface="+mn-ea"/>
              <a:cs typeface="+mn-cs"/>
            </a:rPr>
            <a:t>に加えて</a:t>
          </a:r>
          <a:r>
            <a:rPr lang="ja-JP" altLang="ja-JP" sz="1100" b="0" i="0" baseline="0">
              <a:solidFill>
                <a:schemeClr val="dk1"/>
              </a:solidFill>
              <a:effectLst/>
              <a:latin typeface="+mn-lt"/>
              <a:ea typeface="+mn-ea"/>
              <a:cs typeface="+mn-cs"/>
            </a:rPr>
            <a:t>、上水道施設老朽化による特別会計への</a:t>
          </a:r>
          <a:r>
            <a:rPr lang="ja-JP" altLang="en-US" sz="1100" b="0" i="0" baseline="0">
              <a:solidFill>
                <a:schemeClr val="dk1"/>
              </a:solidFill>
              <a:effectLst/>
              <a:latin typeface="+mn-lt"/>
              <a:ea typeface="+mn-ea"/>
              <a:cs typeface="+mn-cs"/>
            </a:rPr>
            <a:t>公債費</a:t>
          </a:r>
          <a:r>
            <a:rPr lang="ja-JP" altLang="ja-JP" sz="1100" b="0" i="0" baseline="0">
              <a:solidFill>
                <a:schemeClr val="dk1"/>
              </a:solidFill>
              <a:effectLst/>
              <a:latin typeface="+mn-lt"/>
              <a:ea typeface="+mn-ea"/>
              <a:cs typeface="+mn-cs"/>
            </a:rPr>
            <a:t>繰</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出</a:t>
          </a:r>
          <a:r>
            <a:rPr lang="ja-JP" altLang="en-US" sz="1100" b="0" i="0" baseline="0">
              <a:solidFill>
                <a:schemeClr val="dk1"/>
              </a:solidFill>
              <a:effectLst/>
              <a:latin typeface="+mn-lt"/>
              <a:ea typeface="+mn-ea"/>
              <a:cs typeface="+mn-cs"/>
            </a:rPr>
            <a:t>しや一部事務組合への公債費支出が</a:t>
          </a:r>
          <a:r>
            <a:rPr lang="ja-JP" altLang="ja-JP" sz="1100" b="0" i="0" baseline="0">
              <a:solidFill>
                <a:schemeClr val="dk1"/>
              </a:solidFill>
              <a:effectLst/>
              <a:latin typeface="+mn-lt"/>
              <a:ea typeface="+mn-ea"/>
              <a:cs typeface="+mn-cs"/>
            </a:rPr>
            <a:t>増加することが確実であることから、長期的に健全財政が維持できるよう、財政運営を行う。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7" name="直線コネクタ 436"/>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38"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39" name="直線コネクタ 438"/>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109516</xdr:rowOff>
    </xdr:from>
    <xdr:to>
      <xdr:col>24</xdr:col>
      <xdr:colOff>558800</xdr:colOff>
      <xdr:row>15</xdr:row>
      <xdr:rowOff>17695</xdr:rowOff>
    </xdr:to>
    <xdr:cxnSp macro="">
      <xdr:nvCxnSpPr>
        <xdr:cNvPr id="442" name="直線コネクタ 441"/>
        <xdr:cNvCxnSpPr/>
      </xdr:nvCxnSpPr>
      <xdr:spPr>
        <a:xfrm>
          <a:off x="16179800" y="2509816"/>
          <a:ext cx="8382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3"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4" name="フローチャート : 判断 443"/>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109516</xdr:rowOff>
    </xdr:from>
    <xdr:to>
      <xdr:col>23</xdr:col>
      <xdr:colOff>406400</xdr:colOff>
      <xdr:row>14</xdr:row>
      <xdr:rowOff>148929</xdr:rowOff>
    </xdr:to>
    <xdr:cxnSp macro="">
      <xdr:nvCxnSpPr>
        <xdr:cNvPr id="445" name="直線コネクタ 444"/>
        <xdr:cNvCxnSpPr/>
      </xdr:nvCxnSpPr>
      <xdr:spPr>
        <a:xfrm flipV="1">
          <a:off x="15290800" y="2509816"/>
          <a:ext cx="889000" cy="3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6" name="フローチャート : 判断 445"/>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170832</xdr:rowOff>
    </xdr:from>
    <xdr:ext cx="736600" cy="259045"/>
    <xdr:sp macro="" textlink="">
      <xdr:nvSpPr>
        <xdr:cNvPr id="447" name="テキスト ボックス 446"/>
        <xdr:cNvSpPr txBox="1"/>
      </xdr:nvSpPr>
      <xdr:spPr>
        <a:xfrm>
          <a:off x="15798800" y="2571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148929</xdr:rowOff>
    </xdr:from>
    <xdr:to>
      <xdr:col>22</xdr:col>
      <xdr:colOff>203200</xdr:colOff>
      <xdr:row>14</xdr:row>
      <xdr:rowOff>164211</xdr:rowOff>
    </xdr:to>
    <xdr:cxnSp macro="">
      <xdr:nvCxnSpPr>
        <xdr:cNvPr id="448" name="直線コネクタ 447"/>
        <xdr:cNvCxnSpPr/>
      </xdr:nvCxnSpPr>
      <xdr:spPr>
        <a:xfrm flipV="1">
          <a:off x="14401800" y="2549229"/>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49" name="フローチャート : 判断 448"/>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62924</xdr:rowOff>
    </xdr:from>
    <xdr:ext cx="762000" cy="259045"/>
    <xdr:sp macro="" textlink="">
      <xdr:nvSpPr>
        <xdr:cNvPr id="450" name="テキスト ボックス 449"/>
        <xdr:cNvSpPr txBox="1"/>
      </xdr:nvSpPr>
      <xdr:spPr>
        <a:xfrm>
          <a:off x="14909800" y="263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164211</xdr:rowOff>
    </xdr:from>
    <xdr:to>
      <xdr:col>21</xdr:col>
      <xdr:colOff>0</xdr:colOff>
      <xdr:row>15</xdr:row>
      <xdr:rowOff>36999</xdr:rowOff>
    </xdr:to>
    <xdr:cxnSp macro="">
      <xdr:nvCxnSpPr>
        <xdr:cNvPr id="451" name="直線コネクタ 450"/>
        <xdr:cNvCxnSpPr/>
      </xdr:nvCxnSpPr>
      <xdr:spPr>
        <a:xfrm flipV="1">
          <a:off x="13512800" y="2564511"/>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2" name="フローチャート : 判断 451"/>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144966</xdr:rowOff>
    </xdr:from>
    <xdr:ext cx="762000" cy="259045"/>
    <xdr:sp macro="" textlink="">
      <xdr:nvSpPr>
        <xdr:cNvPr id="453" name="テキスト ボックス 452"/>
        <xdr:cNvSpPr txBox="1"/>
      </xdr:nvSpPr>
      <xdr:spPr>
        <a:xfrm>
          <a:off x="14020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4" name="フローチャート : 判断 453"/>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45102</xdr:rowOff>
    </xdr:from>
    <xdr:ext cx="762000" cy="259045"/>
    <xdr:sp macro="" textlink="">
      <xdr:nvSpPr>
        <xdr:cNvPr id="455" name="テキスト ボックス 454"/>
        <xdr:cNvSpPr txBox="1"/>
      </xdr:nvSpPr>
      <xdr:spPr>
        <a:xfrm>
          <a:off x="13131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138345</xdr:rowOff>
    </xdr:from>
    <xdr:to>
      <xdr:col>24</xdr:col>
      <xdr:colOff>609600</xdr:colOff>
      <xdr:row>15</xdr:row>
      <xdr:rowOff>68495</xdr:rowOff>
    </xdr:to>
    <xdr:sp macro="" textlink="">
      <xdr:nvSpPr>
        <xdr:cNvPr id="461" name="円/楕円 460"/>
        <xdr:cNvSpPr/>
      </xdr:nvSpPr>
      <xdr:spPr>
        <a:xfrm>
          <a:off x="16967200" y="253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110422</xdr:rowOff>
    </xdr:from>
    <xdr:ext cx="762000" cy="259045"/>
    <xdr:sp macro="" textlink="">
      <xdr:nvSpPr>
        <xdr:cNvPr id="462" name="将来負担の状況該当値テキスト"/>
        <xdr:cNvSpPr txBox="1"/>
      </xdr:nvSpPr>
      <xdr:spPr>
        <a:xfrm>
          <a:off x="17106900" y="2510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58716</xdr:rowOff>
    </xdr:from>
    <xdr:to>
      <xdr:col>23</xdr:col>
      <xdr:colOff>457200</xdr:colOff>
      <xdr:row>14</xdr:row>
      <xdr:rowOff>160316</xdr:rowOff>
    </xdr:to>
    <xdr:sp macro="" textlink="">
      <xdr:nvSpPr>
        <xdr:cNvPr id="463" name="円/楕円 462"/>
        <xdr:cNvSpPr/>
      </xdr:nvSpPr>
      <xdr:spPr>
        <a:xfrm>
          <a:off x="16129000" y="24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170493</xdr:rowOff>
    </xdr:from>
    <xdr:ext cx="736600" cy="259045"/>
    <xdr:sp macro="" textlink="">
      <xdr:nvSpPr>
        <xdr:cNvPr id="464" name="テキスト ボックス 463"/>
        <xdr:cNvSpPr txBox="1"/>
      </xdr:nvSpPr>
      <xdr:spPr>
        <a:xfrm>
          <a:off x="15798800" y="2227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98129</xdr:rowOff>
    </xdr:from>
    <xdr:to>
      <xdr:col>22</xdr:col>
      <xdr:colOff>254000</xdr:colOff>
      <xdr:row>15</xdr:row>
      <xdr:rowOff>28279</xdr:rowOff>
    </xdr:to>
    <xdr:sp macro="" textlink="">
      <xdr:nvSpPr>
        <xdr:cNvPr id="465" name="円/楕円 464"/>
        <xdr:cNvSpPr/>
      </xdr:nvSpPr>
      <xdr:spPr>
        <a:xfrm>
          <a:off x="15240000" y="249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38456</xdr:rowOff>
    </xdr:from>
    <xdr:ext cx="762000" cy="259045"/>
    <xdr:sp macro="" textlink="">
      <xdr:nvSpPr>
        <xdr:cNvPr id="466" name="テキスト ボックス 465"/>
        <xdr:cNvSpPr txBox="1"/>
      </xdr:nvSpPr>
      <xdr:spPr>
        <a:xfrm>
          <a:off x="14909800" y="226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113411</xdr:rowOff>
    </xdr:from>
    <xdr:to>
      <xdr:col>21</xdr:col>
      <xdr:colOff>50800</xdr:colOff>
      <xdr:row>15</xdr:row>
      <xdr:rowOff>43561</xdr:rowOff>
    </xdr:to>
    <xdr:sp macro="" textlink="">
      <xdr:nvSpPr>
        <xdr:cNvPr id="467" name="円/楕円 466"/>
        <xdr:cNvSpPr/>
      </xdr:nvSpPr>
      <xdr:spPr>
        <a:xfrm>
          <a:off x="14351000" y="251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53738</xdr:rowOff>
    </xdr:from>
    <xdr:ext cx="762000" cy="259045"/>
    <xdr:sp macro="" textlink="">
      <xdr:nvSpPr>
        <xdr:cNvPr id="468" name="テキスト ボックス 467"/>
        <xdr:cNvSpPr txBox="1"/>
      </xdr:nvSpPr>
      <xdr:spPr>
        <a:xfrm>
          <a:off x="14020800" y="228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157649</xdr:rowOff>
    </xdr:from>
    <xdr:to>
      <xdr:col>19</xdr:col>
      <xdr:colOff>533400</xdr:colOff>
      <xdr:row>15</xdr:row>
      <xdr:rowOff>87799</xdr:rowOff>
    </xdr:to>
    <xdr:sp macro="" textlink="">
      <xdr:nvSpPr>
        <xdr:cNvPr id="469" name="円/楕円 468"/>
        <xdr:cNvSpPr/>
      </xdr:nvSpPr>
      <xdr:spPr>
        <a:xfrm>
          <a:off x="13462000" y="255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97976</xdr:rowOff>
    </xdr:from>
    <xdr:ext cx="762000" cy="259045"/>
    <xdr:sp macro="" textlink="">
      <xdr:nvSpPr>
        <xdr:cNvPr id="470" name="テキスト ボックス 469"/>
        <xdr:cNvSpPr txBox="1"/>
      </xdr:nvSpPr>
      <xdr:spPr>
        <a:xfrm>
          <a:off x="13131800" y="2326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滋賀県多賀町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7,713
7,682
135.77
4,994,854
4,691,713
259,948
2,980,043
5,096,003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27.2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前年度と比較して０．６ポイント減少し、類似団体と比較して低い水準、全国平均と同</a:t>
          </a:r>
          <a:r>
            <a:rPr lang="ja-JP" altLang="ja-JP" sz="1100" b="0" i="0" baseline="0">
              <a:solidFill>
                <a:schemeClr val="dk1"/>
              </a:solidFill>
              <a:effectLst/>
              <a:latin typeface="+mn-lt"/>
              <a:ea typeface="+mn-ea"/>
              <a:cs typeface="+mn-cs"/>
            </a:rPr>
            <a:t>水準にある。地域手当や特別手当は支給していないものの、時間外手当については、さらに削減が可能であることから、今後も定数管理を適正に実施するとともに、総人件費の抑制を図る。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43180</xdr:rowOff>
    </xdr:from>
    <xdr:to>
      <xdr:col>7</xdr:col>
      <xdr:colOff>15875</xdr:colOff>
      <xdr:row>38</xdr:row>
      <xdr:rowOff>66040</xdr:rowOff>
    </xdr:to>
    <xdr:cxnSp macro="">
      <xdr:nvCxnSpPr>
        <xdr:cNvPr id="63" name="直線コネクタ 62"/>
        <xdr:cNvCxnSpPr/>
      </xdr:nvCxnSpPr>
      <xdr:spPr>
        <a:xfrm flipV="1">
          <a:off x="3987800" y="65582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66040</xdr:rowOff>
    </xdr:from>
    <xdr:to>
      <xdr:col>5</xdr:col>
      <xdr:colOff>549275</xdr:colOff>
      <xdr:row>38</xdr:row>
      <xdr:rowOff>77470</xdr:rowOff>
    </xdr:to>
    <xdr:cxnSp macro="">
      <xdr:nvCxnSpPr>
        <xdr:cNvPr id="66" name="直線コネクタ 65"/>
        <xdr:cNvCxnSpPr/>
      </xdr:nvCxnSpPr>
      <xdr:spPr>
        <a:xfrm flipV="1">
          <a:off x="3098800" y="65811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43180</xdr:rowOff>
    </xdr:from>
    <xdr:to>
      <xdr:col>4</xdr:col>
      <xdr:colOff>346075</xdr:colOff>
      <xdr:row>38</xdr:row>
      <xdr:rowOff>77470</xdr:rowOff>
    </xdr:to>
    <xdr:cxnSp macro="">
      <xdr:nvCxnSpPr>
        <xdr:cNvPr id="69" name="直線コネクタ 68"/>
        <xdr:cNvCxnSpPr/>
      </xdr:nvCxnSpPr>
      <xdr:spPr>
        <a:xfrm>
          <a:off x="2209800" y="65582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43180</xdr:rowOff>
    </xdr:from>
    <xdr:to>
      <xdr:col>3</xdr:col>
      <xdr:colOff>142875</xdr:colOff>
      <xdr:row>38</xdr:row>
      <xdr:rowOff>100330</xdr:rowOff>
    </xdr:to>
    <xdr:cxnSp macro="">
      <xdr:nvCxnSpPr>
        <xdr:cNvPr id="72" name="直線コネクタ 71"/>
        <xdr:cNvCxnSpPr/>
      </xdr:nvCxnSpPr>
      <xdr:spPr>
        <a:xfrm flipV="1">
          <a:off x="1320800" y="655828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134637</xdr:rowOff>
    </xdr:from>
    <xdr:ext cx="762000" cy="259045"/>
    <xdr:sp macro="" textlink="">
      <xdr:nvSpPr>
        <xdr:cNvPr id="76" name="テキスト ボックス 75"/>
        <xdr:cNvSpPr txBox="1"/>
      </xdr:nvSpPr>
      <xdr:spPr>
        <a:xfrm>
          <a:off x="939800" y="630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163830</xdr:rowOff>
    </xdr:from>
    <xdr:to>
      <xdr:col>7</xdr:col>
      <xdr:colOff>66675</xdr:colOff>
      <xdr:row>38</xdr:row>
      <xdr:rowOff>93980</xdr:rowOff>
    </xdr:to>
    <xdr:sp macro="" textlink="">
      <xdr:nvSpPr>
        <xdr:cNvPr id="82" name="円/楕円 81"/>
        <xdr:cNvSpPr/>
      </xdr:nvSpPr>
      <xdr:spPr>
        <a:xfrm>
          <a:off x="47752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8907</xdr:rowOff>
    </xdr:from>
    <xdr:ext cx="762000" cy="259045"/>
    <xdr:sp macro="" textlink="">
      <xdr:nvSpPr>
        <xdr:cNvPr id="83" name="人件費該当値テキスト"/>
        <xdr:cNvSpPr txBox="1"/>
      </xdr:nvSpPr>
      <xdr:spPr>
        <a:xfrm>
          <a:off x="4914900" y="635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15240</xdr:rowOff>
    </xdr:from>
    <xdr:to>
      <xdr:col>5</xdr:col>
      <xdr:colOff>600075</xdr:colOff>
      <xdr:row>38</xdr:row>
      <xdr:rowOff>116840</xdr:rowOff>
    </xdr:to>
    <xdr:sp macro="" textlink="">
      <xdr:nvSpPr>
        <xdr:cNvPr id="84" name="円/楕円 83"/>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85" name="テキスト ボックス 84"/>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26670</xdr:rowOff>
    </xdr:from>
    <xdr:to>
      <xdr:col>4</xdr:col>
      <xdr:colOff>396875</xdr:colOff>
      <xdr:row>38</xdr:row>
      <xdr:rowOff>128270</xdr:rowOff>
    </xdr:to>
    <xdr:sp macro="" textlink="">
      <xdr:nvSpPr>
        <xdr:cNvPr id="86" name="円/楕円 85"/>
        <xdr:cNvSpPr/>
      </xdr:nvSpPr>
      <xdr:spPr>
        <a:xfrm>
          <a:off x="3048000" y="654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138447</xdr:rowOff>
    </xdr:from>
    <xdr:ext cx="762000" cy="259045"/>
    <xdr:sp macro="" textlink="">
      <xdr:nvSpPr>
        <xdr:cNvPr id="87" name="テキスト ボックス 86"/>
        <xdr:cNvSpPr txBox="1"/>
      </xdr:nvSpPr>
      <xdr:spPr>
        <a:xfrm>
          <a:off x="2717800" y="6310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163830</xdr:rowOff>
    </xdr:from>
    <xdr:to>
      <xdr:col>3</xdr:col>
      <xdr:colOff>193675</xdr:colOff>
      <xdr:row>38</xdr:row>
      <xdr:rowOff>93980</xdr:rowOff>
    </xdr:to>
    <xdr:sp macro="" textlink="">
      <xdr:nvSpPr>
        <xdr:cNvPr id="88" name="円/楕円 87"/>
        <xdr:cNvSpPr/>
      </xdr:nvSpPr>
      <xdr:spPr>
        <a:xfrm>
          <a:off x="2159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104157</xdr:rowOff>
    </xdr:from>
    <xdr:ext cx="762000" cy="259045"/>
    <xdr:sp macro="" textlink="">
      <xdr:nvSpPr>
        <xdr:cNvPr id="89" name="テキスト ボックス 88"/>
        <xdr:cNvSpPr txBox="1"/>
      </xdr:nvSpPr>
      <xdr:spPr>
        <a:xfrm>
          <a:off x="1828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49530</xdr:rowOff>
    </xdr:from>
    <xdr:to>
      <xdr:col>1</xdr:col>
      <xdr:colOff>676275</xdr:colOff>
      <xdr:row>38</xdr:row>
      <xdr:rowOff>151130</xdr:rowOff>
    </xdr:to>
    <xdr:sp macro="" textlink="">
      <xdr:nvSpPr>
        <xdr:cNvPr id="90" name="円/楕円 89"/>
        <xdr:cNvSpPr/>
      </xdr:nvSpPr>
      <xdr:spPr>
        <a:xfrm>
          <a:off x="1270000" y="656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135907</xdr:rowOff>
    </xdr:from>
    <xdr:ext cx="762000" cy="259045"/>
    <xdr:sp macro="" textlink="">
      <xdr:nvSpPr>
        <xdr:cNvPr id="91" name="テキスト ボックス 90"/>
        <xdr:cNvSpPr txBox="1"/>
      </xdr:nvSpPr>
      <xdr:spPr>
        <a:xfrm>
          <a:off x="939800" y="665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も高い水準にあり、改善すべき状況にある。体育館や図書館・博物館等の社会教育施設をはじめ、人口規模と比較して多数の施設を抱えていることから、施設の合理化を検討するとともに、特に</a:t>
          </a:r>
          <a:r>
            <a:rPr lang="ja-JP" altLang="en-US" sz="1100" b="0" i="0" baseline="0">
              <a:solidFill>
                <a:schemeClr val="dk1"/>
              </a:solidFill>
              <a:effectLst/>
              <a:latin typeface="+mn-lt"/>
              <a:ea typeface="+mn-ea"/>
              <a:cs typeface="+mn-cs"/>
            </a:rPr>
            <a:t>経常</a:t>
          </a:r>
          <a:r>
            <a:rPr lang="ja-JP" altLang="ja-JP" sz="1100" b="0" i="0" baseline="0">
              <a:solidFill>
                <a:schemeClr val="dk1"/>
              </a:solidFill>
              <a:effectLst/>
              <a:latin typeface="+mn-lt"/>
              <a:ea typeface="+mn-ea"/>
              <a:cs typeface="+mn-cs"/>
            </a:rPr>
            <a:t>需用費については、一層の削減に努める。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121285</xdr:rowOff>
    </xdr:from>
    <xdr:to>
      <xdr:col>24</xdr:col>
      <xdr:colOff>31750</xdr:colOff>
      <xdr:row>16</xdr:row>
      <xdr:rowOff>144145</xdr:rowOff>
    </xdr:to>
    <xdr:cxnSp macro="">
      <xdr:nvCxnSpPr>
        <xdr:cNvPr id="120" name="直線コネクタ 119"/>
        <xdr:cNvCxnSpPr/>
      </xdr:nvCxnSpPr>
      <xdr:spPr>
        <a:xfrm>
          <a:off x="15671800" y="286448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121285</xdr:rowOff>
    </xdr:from>
    <xdr:to>
      <xdr:col>22</xdr:col>
      <xdr:colOff>565150</xdr:colOff>
      <xdr:row>16</xdr:row>
      <xdr:rowOff>155575</xdr:rowOff>
    </xdr:to>
    <xdr:cxnSp macro="">
      <xdr:nvCxnSpPr>
        <xdr:cNvPr id="123" name="直線コネクタ 122"/>
        <xdr:cNvCxnSpPr/>
      </xdr:nvCxnSpPr>
      <xdr:spPr>
        <a:xfrm flipV="1">
          <a:off x="14782800" y="286448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35560</xdr:rowOff>
    </xdr:from>
    <xdr:to>
      <xdr:col>21</xdr:col>
      <xdr:colOff>361950</xdr:colOff>
      <xdr:row>16</xdr:row>
      <xdr:rowOff>155575</xdr:rowOff>
    </xdr:to>
    <xdr:cxnSp macro="">
      <xdr:nvCxnSpPr>
        <xdr:cNvPr id="126" name="直線コネクタ 125"/>
        <xdr:cNvCxnSpPr/>
      </xdr:nvCxnSpPr>
      <xdr:spPr>
        <a:xfrm>
          <a:off x="13893800" y="2778760"/>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167005</xdr:rowOff>
    </xdr:from>
    <xdr:to>
      <xdr:col>20</xdr:col>
      <xdr:colOff>158750</xdr:colOff>
      <xdr:row>16</xdr:row>
      <xdr:rowOff>35560</xdr:rowOff>
    </xdr:to>
    <xdr:cxnSp macro="">
      <xdr:nvCxnSpPr>
        <xdr:cNvPr id="129" name="直線コネクタ 128"/>
        <xdr:cNvCxnSpPr/>
      </xdr:nvCxnSpPr>
      <xdr:spPr>
        <a:xfrm>
          <a:off x="13004800" y="273875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159402</xdr:rowOff>
    </xdr:from>
    <xdr:ext cx="762000" cy="259045"/>
    <xdr:sp macro="" textlink="">
      <xdr:nvSpPr>
        <xdr:cNvPr id="133" name="テキスト ボックス 132"/>
        <xdr:cNvSpPr txBox="1"/>
      </xdr:nvSpPr>
      <xdr:spPr>
        <a:xfrm>
          <a:off x="12623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93345</xdr:rowOff>
    </xdr:from>
    <xdr:to>
      <xdr:col>24</xdr:col>
      <xdr:colOff>82550</xdr:colOff>
      <xdr:row>17</xdr:row>
      <xdr:rowOff>23495</xdr:rowOff>
    </xdr:to>
    <xdr:sp macro="" textlink="">
      <xdr:nvSpPr>
        <xdr:cNvPr id="139" name="円/楕円 138"/>
        <xdr:cNvSpPr/>
      </xdr:nvSpPr>
      <xdr:spPr>
        <a:xfrm>
          <a:off x="16459200" y="283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65422</xdr:rowOff>
    </xdr:from>
    <xdr:ext cx="762000" cy="259045"/>
    <xdr:sp macro="" textlink="">
      <xdr:nvSpPr>
        <xdr:cNvPr id="140" name="物件費該当値テキスト"/>
        <xdr:cNvSpPr txBox="1"/>
      </xdr:nvSpPr>
      <xdr:spPr>
        <a:xfrm>
          <a:off x="165989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70485</xdr:rowOff>
    </xdr:from>
    <xdr:to>
      <xdr:col>22</xdr:col>
      <xdr:colOff>615950</xdr:colOff>
      <xdr:row>17</xdr:row>
      <xdr:rowOff>635</xdr:rowOff>
    </xdr:to>
    <xdr:sp macro="" textlink="">
      <xdr:nvSpPr>
        <xdr:cNvPr id="141" name="円/楕円 140"/>
        <xdr:cNvSpPr/>
      </xdr:nvSpPr>
      <xdr:spPr>
        <a:xfrm>
          <a:off x="15621000" y="281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156862</xdr:rowOff>
    </xdr:from>
    <xdr:ext cx="736600" cy="259045"/>
    <xdr:sp macro="" textlink="">
      <xdr:nvSpPr>
        <xdr:cNvPr id="142" name="テキスト ボックス 141"/>
        <xdr:cNvSpPr txBox="1"/>
      </xdr:nvSpPr>
      <xdr:spPr>
        <a:xfrm>
          <a:off x="15290800" y="2900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104775</xdr:rowOff>
    </xdr:from>
    <xdr:to>
      <xdr:col>21</xdr:col>
      <xdr:colOff>412750</xdr:colOff>
      <xdr:row>17</xdr:row>
      <xdr:rowOff>34925</xdr:rowOff>
    </xdr:to>
    <xdr:sp macro="" textlink="">
      <xdr:nvSpPr>
        <xdr:cNvPr id="143" name="円/楕円 142"/>
        <xdr:cNvSpPr/>
      </xdr:nvSpPr>
      <xdr:spPr>
        <a:xfrm>
          <a:off x="147320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19702</xdr:rowOff>
    </xdr:from>
    <xdr:ext cx="762000" cy="259045"/>
    <xdr:sp macro="" textlink="">
      <xdr:nvSpPr>
        <xdr:cNvPr id="144" name="テキスト ボックス 143"/>
        <xdr:cNvSpPr txBox="1"/>
      </xdr:nvSpPr>
      <xdr:spPr>
        <a:xfrm>
          <a:off x="14401800" y="293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45" name="円/楕円 144"/>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46" name="テキスト ボックス 145"/>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116205</xdr:rowOff>
    </xdr:from>
    <xdr:to>
      <xdr:col>19</xdr:col>
      <xdr:colOff>6350</xdr:colOff>
      <xdr:row>16</xdr:row>
      <xdr:rowOff>46355</xdr:rowOff>
    </xdr:to>
    <xdr:sp macro="" textlink="">
      <xdr:nvSpPr>
        <xdr:cNvPr id="147" name="円/楕円 146"/>
        <xdr:cNvSpPr/>
      </xdr:nvSpPr>
      <xdr:spPr>
        <a:xfrm>
          <a:off x="129540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31132</xdr:rowOff>
    </xdr:from>
    <xdr:ext cx="762000" cy="259045"/>
    <xdr:sp macro="" textlink="">
      <xdr:nvSpPr>
        <xdr:cNvPr id="148" name="テキスト ボックス 147"/>
        <xdr:cNvSpPr txBox="1"/>
      </xdr:nvSpPr>
      <xdr:spPr>
        <a:xfrm>
          <a:off x="12623800" y="277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前年度より０．</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％増加したが、平成２６年度は臨時福祉給付金</a:t>
          </a:r>
          <a:r>
            <a:rPr lang="ja-JP" altLang="en-US" sz="1100" b="0" i="0" baseline="0">
              <a:solidFill>
                <a:schemeClr val="dk1"/>
              </a:solidFill>
              <a:effectLst/>
              <a:latin typeface="+mn-lt"/>
              <a:ea typeface="+mn-ea"/>
              <a:cs typeface="+mn-cs"/>
            </a:rPr>
            <a:t>よる増加があるが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単独</a:t>
          </a:r>
          <a:r>
            <a:rPr lang="ja-JP" altLang="ja-JP" sz="1100" b="0" i="0" baseline="0">
              <a:solidFill>
                <a:schemeClr val="dk1"/>
              </a:solidFill>
              <a:effectLst/>
              <a:latin typeface="+mn-lt"/>
              <a:ea typeface="+mn-ea"/>
              <a:cs typeface="+mn-cs"/>
            </a:rPr>
            <a:t>実施事業としては変更していないことから、対象者の増減と利用実績による</a:t>
          </a:r>
          <a:r>
            <a:rPr lang="ja-JP" altLang="en-US" sz="1100" b="0" i="0" baseline="0">
              <a:solidFill>
                <a:schemeClr val="dk1"/>
              </a:solidFill>
              <a:effectLst/>
              <a:latin typeface="+mn-lt"/>
              <a:ea typeface="+mn-ea"/>
              <a:cs typeface="+mn-cs"/>
            </a:rPr>
            <a:t>が前年度とほぼ同額を支出している</a:t>
          </a:r>
          <a:r>
            <a:rPr lang="ja-JP" altLang="ja-JP" sz="1100" b="0" i="0" baseline="0">
              <a:solidFill>
                <a:schemeClr val="dk1"/>
              </a:solidFill>
              <a:effectLst/>
              <a:latin typeface="+mn-lt"/>
              <a:ea typeface="+mn-ea"/>
              <a:cs typeface="+mn-cs"/>
            </a:rPr>
            <a:t>。今後も行政として制度の見直しや適正な扶助費の給付に努める。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127000</xdr:rowOff>
    </xdr:from>
    <xdr:to>
      <xdr:col>7</xdr:col>
      <xdr:colOff>15875</xdr:colOff>
      <xdr:row>53</xdr:row>
      <xdr:rowOff>146050</xdr:rowOff>
    </xdr:to>
    <xdr:cxnSp macro="">
      <xdr:nvCxnSpPr>
        <xdr:cNvPr id="181" name="直線コネクタ 180"/>
        <xdr:cNvCxnSpPr/>
      </xdr:nvCxnSpPr>
      <xdr:spPr>
        <a:xfrm>
          <a:off x="3987800" y="92138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2"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53</xdr:row>
      <xdr:rowOff>127000</xdr:rowOff>
    </xdr:to>
    <xdr:cxnSp macro="">
      <xdr:nvCxnSpPr>
        <xdr:cNvPr id="184" name="直線コネクタ 183"/>
        <xdr:cNvCxnSpPr/>
      </xdr:nvCxnSpPr>
      <xdr:spPr>
        <a:xfrm>
          <a:off x="3098800" y="9175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6" name="テキスト ボックス 185"/>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165100</xdr:rowOff>
    </xdr:from>
    <xdr:to>
      <xdr:col>4</xdr:col>
      <xdr:colOff>346075</xdr:colOff>
      <xdr:row>53</xdr:row>
      <xdr:rowOff>88900</xdr:rowOff>
    </xdr:to>
    <xdr:cxnSp macro="">
      <xdr:nvCxnSpPr>
        <xdr:cNvPr id="187" name="直線コネクタ 186"/>
        <xdr:cNvCxnSpPr/>
      </xdr:nvCxnSpPr>
      <xdr:spPr>
        <a:xfrm>
          <a:off x="2209800" y="9080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89" name="テキスト ボックス 188"/>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165100</xdr:rowOff>
    </xdr:from>
    <xdr:to>
      <xdr:col>3</xdr:col>
      <xdr:colOff>142875</xdr:colOff>
      <xdr:row>53</xdr:row>
      <xdr:rowOff>88900</xdr:rowOff>
    </xdr:to>
    <xdr:cxnSp macro="">
      <xdr:nvCxnSpPr>
        <xdr:cNvPr id="190" name="直線コネクタ 189"/>
        <xdr:cNvCxnSpPr/>
      </xdr:nvCxnSpPr>
      <xdr:spPr>
        <a:xfrm flipV="1">
          <a:off x="1320800" y="9080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2" name="テキスト ボックス 191"/>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95250</xdr:rowOff>
    </xdr:from>
    <xdr:to>
      <xdr:col>7</xdr:col>
      <xdr:colOff>66675</xdr:colOff>
      <xdr:row>54</xdr:row>
      <xdr:rowOff>25400</xdr:rowOff>
    </xdr:to>
    <xdr:sp macro="" textlink="">
      <xdr:nvSpPr>
        <xdr:cNvPr id="200" name="円/楕円 199"/>
        <xdr:cNvSpPr/>
      </xdr:nvSpPr>
      <xdr:spPr>
        <a:xfrm>
          <a:off x="4775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111777</xdr:rowOff>
    </xdr:from>
    <xdr:ext cx="762000" cy="259045"/>
    <xdr:sp macro="" textlink="">
      <xdr:nvSpPr>
        <xdr:cNvPr id="201" name="扶助費該当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76200</xdr:rowOff>
    </xdr:from>
    <xdr:to>
      <xdr:col>5</xdr:col>
      <xdr:colOff>600075</xdr:colOff>
      <xdr:row>54</xdr:row>
      <xdr:rowOff>6350</xdr:rowOff>
    </xdr:to>
    <xdr:sp macro="" textlink="">
      <xdr:nvSpPr>
        <xdr:cNvPr id="202" name="円/楕円 201"/>
        <xdr:cNvSpPr/>
      </xdr:nvSpPr>
      <xdr:spPr>
        <a:xfrm>
          <a:off x="3937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16527</xdr:rowOff>
    </xdr:from>
    <xdr:ext cx="736600" cy="259045"/>
    <xdr:sp macro="" textlink="">
      <xdr:nvSpPr>
        <xdr:cNvPr id="203" name="テキスト ボックス 202"/>
        <xdr:cNvSpPr txBox="1"/>
      </xdr:nvSpPr>
      <xdr:spPr>
        <a:xfrm>
          <a:off x="3606800" y="893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38100</xdr:rowOff>
    </xdr:from>
    <xdr:to>
      <xdr:col>4</xdr:col>
      <xdr:colOff>396875</xdr:colOff>
      <xdr:row>53</xdr:row>
      <xdr:rowOff>139700</xdr:rowOff>
    </xdr:to>
    <xdr:sp macro="" textlink="">
      <xdr:nvSpPr>
        <xdr:cNvPr id="204" name="円/楕円 203"/>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149877</xdr:rowOff>
    </xdr:from>
    <xdr:ext cx="762000" cy="259045"/>
    <xdr:sp macro="" textlink="">
      <xdr:nvSpPr>
        <xdr:cNvPr id="205" name="テキスト ボックス 204"/>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114300</xdr:rowOff>
    </xdr:from>
    <xdr:to>
      <xdr:col>3</xdr:col>
      <xdr:colOff>193675</xdr:colOff>
      <xdr:row>53</xdr:row>
      <xdr:rowOff>44450</xdr:rowOff>
    </xdr:to>
    <xdr:sp macro="" textlink="">
      <xdr:nvSpPr>
        <xdr:cNvPr id="206" name="円/楕円 205"/>
        <xdr:cNvSpPr/>
      </xdr:nvSpPr>
      <xdr:spPr>
        <a:xfrm>
          <a:off x="2159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54627</xdr:rowOff>
    </xdr:from>
    <xdr:ext cx="762000" cy="259045"/>
    <xdr:sp macro="" textlink="">
      <xdr:nvSpPr>
        <xdr:cNvPr id="207" name="テキスト ボックス 206"/>
        <xdr:cNvSpPr txBox="1"/>
      </xdr:nvSpPr>
      <xdr:spPr>
        <a:xfrm>
          <a:off x="1828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38100</xdr:rowOff>
    </xdr:from>
    <xdr:to>
      <xdr:col>1</xdr:col>
      <xdr:colOff>676275</xdr:colOff>
      <xdr:row>53</xdr:row>
      <xdr:rowOff>139700</xdr:rowOff>
    </xdr:to>
    <xdr:sp macro="" textlink="">
      <xdr:nvSpPr>
        <xdr:cNvPr id="208" name="円/楕円 207"/>
        <xdr:cNvSpPr/>
      </xdr:nvSpPr>
      <xdr:spPr>
        <a:xfrm>
          <a:off x="1270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149877</xdr:rowOff>
    </xdr:from>
    <xdr:ext cx="762000" cy="259045"/>
    <xdr:sp macro="" textlink="">
      <xdr:nvSpPr>
        <xdr:cNvPr id="209" name="テキスト ボックス 208"/>
        <xdr:cNvSpPr txBox="1"/>
      </xdr:nvSpPr>
      <xdr:spPr>
        <a:xfrm>
          <a:off x="939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類似団体と比較すると</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ポイント下回っているが、上下水道事業会計及び社会保障関係経費にかかる特別会計</a:t>
          </a:r>
          <a:r>
            <a:rPr lang="ja-JP" altLang="en-US" sz="1100" b="0" i="0" baseline="0">
              <a:solidFill>
                <a:schemeClr val="dk1"/>
              </a:solidFill>
              <a:effectLst/>
              <a:latin typeface="+mn-lt"/>
              <a:ea typeface="+mn-ea"/>
              <a:cs typeface="+mn-cs"/>
            </a:rPr>
            <a:t>への</a:t>
          </a:r>
          <a:r>
            <a:rPr lang="ja-JP" altLang="ja-JP" sz="1100" b="0" i="0" baseline="0">
              <a:solidFill>
                <a:schemeClr val="dk1"/>
              </a:solidFill>
              <a:effectLst/>
              <a:latin typeface="+mn-lt"/>
              <a:ea typeface="+mn-ea"/>
              <a:cs typeface="+mn-cs"/>
            </a:rPr>
            <a:t>繰出金は、今後も増加傾向にあることからさらなる経常経費の削減を図る。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143002</xdr:rowOff>
    </xdr:from>
    <xdr:to>
      <xdr:col>24</xdr:col>
      <xdr:colOff>31750</xdr:colOff>
      <xdr:row>56</xdr:row>
      <xdr:rowOff>76708</xdr:rowOff>
    </xdr:to>
    <xdr:cxnSp macro="">
      <xdr:nvCxnSpPr>
        <xdr:cNvPr id="239" name="直線コネクタ 238"/>
        <xdr:cNvCxnSpPr/>
      </xdr:nvCxnSpPr>
      <xdr:spPr>
        <a:xfrm>
          <a:off x="15671800" y="9572752"/>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143002</xdr:rowOff>
    </xdr:from>
    <xdr:to>
      <xdr:col>22</xdr:col>
      <xdr:colOff>565150</xdr:colOff>
      <xdr:row>56</xdr:row>
      <xdr:rowOff>85852</xdr:rowOff>
    </xdr:to>
    <xdr:cxnSp macro="">
      <xdr:nvCxnSpPr>
        <xdr:cNvPr id="242" name="直線コネクタ 241"/>
        <xdr:cNvCxnSpPr/>
      </xdr:nvCxnSpPr>
      <xdr:spPr>
        <a:xfrm flipV="1">
          <a:off x="14782800" y="957275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4" name="テキスト ボックス 243"/>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85852</xdr:rowOff>
    </xdr:from>
    <xdr:to>
      <xdr:col>21</xdr:col>
      <xdr:colOff>361950</xdr:colOff>
      <xdr:row>56</xdr:row>
      <xdr:rowOff>113284</xdr:rowOff>
    </xdr:to>
    <xdr:cxnSp macro="">
      <xdr:nvCxnSpPr>
        <xdr:cNvPr id="245" name="直線コネクタ 244"/>
        <xdr:cNvCxnSpPr/>
      </xdr:nvCxnSpPr>
      <xdr:spPr>
        <a:xfrm flipV="1">
          <a:off x="13893800" y="96870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76708</xdr:rowOff>
    </xdr:from>
    <xdr:to>
      <xdr:col>20</xdr:col>
      <xdr:colOff>158750</xdr:colOff>
      <xdr:row>56</xdr:row>
      <xdr:rowOff>113284</xdr:rowOff>
    </xdr:to>
    <xdr:cxnSp macro="">
      <xdr:nvCxnSpPr>
        <xdr:cNvPr id="248" name="直線コネクタ 247"/>
        <xdr:cNvCxnSpPr/>
      </xdr:nvCxnSpPr>
      <xdr:spPr>
        <a:xfrm>
          <a:off x="13004800" y="96779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25908</xdr:rowOff>
    </xdr:from>
    <xdr:to>
      <xdr:col>24</xdr:col>
      <xdr:colOff>82550</xdr:colOff>
      <xdr:row>56</xdr:row>
      <xdr:rowOff>127508</xdr:rowOff>
    </xdr:to>
    <xdr:sp macro="" textlink="">
      <xdr:nvSpPr>
        <xdr:cNvPr id="258" name="円/楕円 257"/>
        <xdr:cNvSpPr/>
      </xdr:nvSpPr>
      <xdr:spPr>
        <a:xfrm>
          <a:off x="164592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42435</xdr:rowOff>
    </xdr:from>
    <xdr:ext cx="762000" cy="259045"/>
    <xdr:sp macro="" textlink="">
      <xdr:nvSpPr>
        <xdr:cNvPr id="259" name="その他該当値テキスト"/>
        <xdr:cNvSpPr txBox="1"/>
      </xdr:nvSpPr>
      <xdr:spPr>
        <a:xfrm>
          <a:off x="16598900" y="9472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92202</xdr:rowOff>
    </xdr:from>
    <xdr:to>
      <xdr:col>22</xdr:col>
      <xdr:colOff>615950</xdr:colOff>
      <xdr:row>56</xdr:row>
      <xdr:rowOff>22352</xdr:rowOff>
    </xdr:to>
    <xdr:sp macro="" textlink="">
      <xdr:nvSpPr>
        <xdr:cNvPr id="260" name="円/楕円 259"/>
        <xdr:cNvSpPr/>
      </xdr:nvSpPr>
      <xdr:spPr>
        <a:xfrm>
          <a:off x="15621000" y="952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32529</xdr:rowOff>
    </xdr:from>
    <xdr:ext cx="736600" cy="259045"/>
    <xdr:sp macro="" textlink="">
      <xdr:nvSpPr>
        <xdr:cNvPr id="261" name="テキスト ボックス 260"/>
        <xdr:cNvSpPr txBox="1"/>
      </xdr:nvSpPr>
      <xdr:spPr>
        <a:xfrm>
          <a:off x="15290800" y="9290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35052</xdr:rowOff>
    </xdr:from>
    <xdr:to>
      <xdr:col>21</xdr:col>
      <xdr:colOff>412750</xdr:colOff>
      <xdr:row>56</xdr:row>
      <xdr:rowOff>136652</xdr:rowOff>
    </xdr:to>
    <xdr:sp macro="" textlink="">
      <xdr:nvSpPr>
        <xdr:cNvPr id="262" name="円/楕円 261"/>
        <xdr:cNvSpPr/>
      </xdr:nvSpPr>
      <xdr:spPr>
        <a:xfrm>
          <a:off x="14732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146829</xdr:rowOff>
    </xdr:from>
    <xdr:ext cx="762000" cy="259045"/>
    <xdr:sp macro="" textlink="">
      <xdr:nvSpPr>
        <xdr:cNvPr id="263" name="テキスト ボックス 262"/>
        <xdr:cNvSpPr txBox="1"/>
      </xdr:nvSpPr>
      <xdr:spPr>
        <a:xfrm>
          <a:off x="14401800" y="940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62484</xdr:rowOff>
    </xdr:from>
    <xdr:to>
      <xdr:col>20</xdr:col>
      <xdr:colOff>209550</xdr:colOff>
      <xdr:row>56</xdr:row>
      <xdr:rowOff>164084</xdr:rowOff>
    </xdr:to>
    <xdr:sp macro="" textlink="">
      <xdr:nvSpPr>
        <xdr:cNvPr id="264" name="円/楕円 263"/>
        <xdr:cNvSpPr/>
      </xdr:nvSpPr>
      <xdr:spPr>
        <a:xfrm>
          <a:off x="13843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2811</xdr:rowOff>
    </xdr:from>
    <xdr:ext cx="762000" cy="259045"/>
    <xdr:sp macro="" textlink="">
      <xdr:nvSpPr>
        <xdr:cNvPr id="265" name="テキスト ボックス 264"/>
        <xdr:cNvSpPr txBox="1"/>
      </xdr:nvSpPr>
      <xdr:spPr>
        <a:xfrm>
          <a:off x="13512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25908</xdr:rowOff>
    </xdr:from>
    <xdr:to>
      <xdr:col>19</xdr:col>
      <xdr:colOff>6350</xdr:colOff>
      <xdr:row>56</xdr:row>
      <xdr:rowOff>127508</xdr:rowOff>
    </xdr:to>
    <xdr:sp macro="" textlink="">
      <xdr:nvSpPr>
        <xdr:cNvPr id="266" name="円/楕円 265"/>
        <xdr:cNvSpPr/>
      </xdr:nvSpPr>
      <xdr:spPr>
        <a:xfrm>
          <a:off x="12954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137685</xdr:rowOff>
    </xdr:from>
    <xdr:ext cx="762000" cy="259045"/>
    <xdr:sp macro="" textlink="">
      <xdr:nvSpPr>
        <xdr:cNvPr id="267" name="テキスト ボックス 266"/>
        <xdr:cNvSpPr txBox="1"/>
      </xdr:nvSpPr>
      <xdr:spPr>
        <a:xfrm>
          <a:off x="12623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類似団体と比較すると</a:t>
          </a:r>
          <a:r>
            <a:rPr lang="ja-JP" altLang="en-US" sz="1100" b="0" i="0" baseline="0">
              <a:solidFill>
                <a:schemeClr val="dk1"/>
              </a:solidFill>
              <a:effectLst/>
              <a:latin typeface="+mn-lt"/>
              <a:ea typeface="+mn-ea"/>
              <a:cs typeface="+mn-cs"/>
            </a:rPr>
            <a:t>平均</a:t>
          </a:r>
          <a:r>
            <a:rPr lang="ja-JP" altLang="ja-JP" sz="1100" b="0" i="0" baseline="0">
              <a:solidFill>
                <a:schemeClr val="dk1"/>
              </a:solidFill>
              <a:effectLst/>
              <a:latin typeface="+mn-lt"/>
              <a:ea typeface="+mn-ea"/>
              <a:cs typeface="+mn-cs"/>
            </a:rPr>
            <a:t>水準になっているが、全国・県平均と比較すると高い水準にある。公共交通の確保や医療分野等の必要な支出があり、今後も行政として必要な補助を見極めながら事業執行する。特に個人や団体活動への補助、助成事業については、見直しを継続し、支出の軽減・適正化を図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36</xdr:row>
      <xdr:rowOff>163576</xdr:rowOff>
    </xdr:to>
    <xdr:cxnSp macro="">
      <xdr:nvCxnSpPr>
        <xdr:cNvPr id="297" name="直線コネクタ 296"/>
        <xdr:cNvCxnSpPr/>
      </xdr:nvCxnSpPr>
      <xdr:spPr>
        <a:xfrm>
          <a:off x="15671800" y="62992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127000</xdr:rowOff>
    </xdr:from>
    <xdr:to>
      <xdr:col>22</xdr:col>
      <xdr:colOff>565150</xdr:colOff>
      <xdr:row>36</xdr:row>
      <xdr:rowOff>168148</xdr:rowOff>
    </xdr:to>
    <xdr:cxnSp macro="">
      <xdr:nvCxnSpPr>
        <xdr:cNvPr id="300" name="直線コネクタ 299"/>
        <xdr:cNvCxnSpPr/>
      </xdr:nvCxnSpPr>
      <xdr:spPr>
        <a:xfrm flipV="1">
          <a:off x="14782800" y="62992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168148</xdr:rowOff>
    </xdr:from>
    <xdr:to>
      <xdr:col>21</xdr:col>
      <xdr:colOff>361950</xdr:colOff>
      <xdr:row>37</xdr:row>
      <xdr:rowOff>10414</xdr:rowOff>
    </xdr:to>
    <xdr:cxnSp macro="">
      <xdr:nvCxnSpPr>
        <xdr:cNvPr id="303" name="直線コネクタ 302"/>
        <xdr:cNvCxnSpPr/>
      </xdr:nvCxnSpPr>
      <xdr:spPr>
        <a:xfrm flipV="1">
          <a:off x="13893800" y="63403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10414</xdr:rowOff>
    </xdr:from>
    <xdr:to>
      <xdr:col>20</xdr:col>
      <xdr:colOff>158750</xdr:colOff>
      <xdr:row>37</xdr:row>
      <xdr:rowOff>33274</xdr:rowOff>
    </xdr:to>
    <xdr:cxnSp macro="">
      <xdr:nvCxnSpPr>
        <xdr:cNvPr id="306" name="直線コネクタ 305"/>
        <xdr:cNvCxnSpPr/>
      </xdr:nvCxnSpPr>
      <xdr:spPr>
        <a:xfrm flipV="1">
          <a:off x="13004800" y="63540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8" name="テキスト ボックス 30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0" name="テキスト ボックス 309"/>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16" name="円/楕円 315"/>
        <xdr:cNvSpPr/>
      </xdr:nvSpPr>
      <xdr:spPr>
        <a:xfrm>
          <a:off x="16459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129303</xdr:rowOff>
    </xdr:from>
    <xdr:ext cx="762000" cy="259045"/>
    <xdr:sp macro="" textlink="">
      <xdr:nvSpPr>
        <xdr:cNvPr id="317" name="補助費等該当値テキスト"/>
        <xdr:cNvSpPr txBox="1"/>
      </xdr:nvSpPr>
      <xdr:spPr>
        <a:xfrm>
          <a:off x="16598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76200</xdr:rowOff>
    </xdr:from>
    <xdr:to>
      <xdr:col>22</xdr:col>
      <xdr:colOff>615950</xdr:colOff>
      <xdr:row>37</xdr:row>
      <xdr:rowOff>6350</xdr:rowOff>
    </xdr:to>
    <xdr:sp macro="" textlink="">
      <xdr:nvSpPr>
        <xdr:cNvPr id="318" name="円/楕円 317"/>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19" name="テキスト ボックス 318"/>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117348</xdr:rowOff>
    </xdr:from>
    <xdr:to>
      <xdr:col>21</xdr:col>
      <xdr:colOff>412750</xdr:colOff>
      <xdr:row>37</xdr:row>
      <xdr:rowOff>47498</xdr:rowOff>
    </xdr:to>
    <xdr:sp macro="" textlink="">
      <xdr:nvSpPr>
        <xdr:cNvPr id="320" name="円/楕円 319"/>
        <xdr:cNvSpPr/>
      </xdr:nvSpPr>
      <xdr:spPr>
        <a:xfrm>
          <a:off x="14732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1" name="テキスト ボックス 320"/>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131064</xdr:rowOff>
    </xdr:from>
    <xdr:to>
      <xdr:col>20</xdr:col>
      <xdr:colOff>209550</xdr:colOff>
      <xdr:row>37</xdr:row>
      <xdr:rowOff>61214</xdr:rowOff>
    </xdr:to>
    <xdr:sp macro="" textlink="">
      <xdr:nvSpPr>
        <xdr:cNvPr id="322" name="円/楕円 321"/>
        <xdr:cNvSpPr/>
      </xdr:nvSpPr>
      <xdr:spPr>
        <a:xfrm>
          <a:off x="13843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23" name="テキスト ボックス 322"/>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24" name="円/楕円 323"/>
        <xdr:cNvSpPr/>
      </xdr:nvSpPr>
      <xdr:spPr>
        <a:xfrm>
          <a:off x="12954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25" name="テキスト ボックス 324"/>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類似団体や全国平均と比較しても低い水準にあるが、ここ数年で</a:t>
          </a:r>
          <a:r>
            <a:rPr lang="ja-JP" altLang="ja-JP" sz="1100" b="0" i="0" baseline="0">
              <a:solidFill>
                <a:schemeClr val="dk1"/>
              </a:solidFill>
              <a:effectLst/>
              <a:latin typeface="+mn-lt"/>
              <a:ea typeface="+mn-ea"/>
              <a:cs typeface="+mn-cs"/>
            </a:rPr>
            <a:t>経済対策事業</a:t>
          </a:r>
          <a:r>
            <a:rPr lang="ja-JP" altLang="en-US" sz="1100" b="0" i="0" baseline="0">
              <a:solidFill>
                <a:schemeClr val="dk1"/>
              </a:solidFill>
              <a:effectLst/>
              <a:latin typeface="+mn-lt"/>
              <a:ea typeface="+mn-ea"/>
              <a:cs typeface="+mn-cs"/>
            </a:rPr>
            <a:t>による</a:t>
          </a:r>
          <a:r>
            <a:rPr lang="ja-JP" altLang="ja-JP" sz="1100" b="0" i="0" baseline="0">
              <a:solidFill>
                <a:schemeClr val="dk1"/>
              </a:solidFill>
              <a:effectLst/>
              <a:latin typeface="+mn-lt"/>
              <a:ea typeface="+mn-ea"/>
              <a:cs typeface="+mn-cs"/>
            </a:rPr>
            <a:t>道路改良事業</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を</a:t>
          </a:r>
          <a:r>
            <a:rPr lang="ja-JP" altLang="en-US" sz="1100" b="0" i="0" baseline="0">
              <a:solidFill>
                <a:schemeClr val="dk1"/>
              </a:solidFill>
              <a:effectLst/>
              <a:latin typeface="+mn-lt"/>
              <a:ea typeface="+mn-ea"/>
              <a:cs typeface="+mn-cs"/>
            </a:rPr>
            <a:t>集中的に</a:t>
          </a:r>
          <a:r>
            <a:rPr lang="ja-JP" altLang="ja-JP" sz="1100" b="0" i="0" baseline="0">
              <a:solidFill>
                <a:schemeClr val="dk1"/>
              </a:solidFill>
              <a:effectLst/>
              <a:latin typeface="+mn-lt"/>
              <a:ea typeface="+mn-ea"/>
              <a:cs typeface="+mn-cs"/>
            </a:rPr>
            <a:t>実施していることから、今後、公債費の増加が見込まれることから、さらに計画的な地方債の発行に努める。</a:t>
          </a:r>
          <a:endParaRPr lang="ja-JP" altLang="ja-JP" sz="1100">
            <a:effectLst/>
          </a:endParaRPr>
        </a:p>
        <a:p>
          <a:endParaRPr kumimoji="1" lang="ja-JP" altLang="en-US" sz="11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138430</xdr:rowOff>
    </xdr:from>
    <xdr:to>
      <xdr:col>7</xdr:col>
      <xdr:colOff>15875</xdr:colOff>
      <xdr:row>76</xdr:row>
      <xdr:rowOff>16511</xdr:rowOff>
    </xdr:to>
    <xdr:cxnSp macro="">
      <xdr:nvCxnSpPr>
        <xdr:cNvPr id="357" name="直線コネクタ 356"/>
        <xdr:cNvCxnSpPr/>
      </xdr:nvCxnSpPr>
      <xdr:spPr>
        <a:xfrm>
          <a:off x="3987800" y="12997180"/>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138430</xdr:rowOff>
    </xdr:from>
    <xdr:to>
      <xdr:col>5</xdr:col>
      <xdr:colOff>549275</xdr:colOff>
      <xdr:row>75</xdr:row>
      <xdr:rowOff>161289</xdr:rowOff>
    </xdr:to>
    <xdr:cxnSp macro="">
      <xdr:nvCxnSpPr>
        <xdr:cNvPr id="360" name="直線コネクタ 359"/>
        <xdr:cNvCxnSpPr/>
      </xdr:nvCxnSpPr>
      <xdr:spPr>
        <a:xfrm flipV="1">
          <a:off x="3098800" y="129971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157480</xdr:rowOff>
    </xdr:from>
    <xdr:to>
      <xdr:col>4</xdr:col>
      <xdr:colOff>346075</xdr:colOff>
      <xdr:row>75</xdr:row>
      <xdr:rowOff>161289</xdr:rowOff>
    </xdr:to>
    <xdr:cxnSp macro="">
      <xdr:nvCxnSpPr>
        <xdr:cNvPr id="363" name="直線コネクタ 362"/>
        <xdr:cNvCxnSpPr/>
      </xdr:nvCxnSpPr>
      <xdr:spPr>
        <a:xfrm>
          <a:off x="2209800" y="130162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157480</xdr:rowOff>
    </xdr:from>
    <xdr:to>
      <xdr:col>3</xdr:col>
      <xdr:colOff>142875</xdr:colOff>
      <xdr:row>76</xdr:row>
      <xdr:rowOff>27939</xdr:rowOff>
    </xdr:to>
    <xdr:cxnSp macro="">
      <xdr:nvCxnSpPr>
        <xdr:cNvPr id="366" name="直線コネクタ 365"/>
        <xdr:cNvCxnSpPr/>
      </xdr:nvCxnSpPr>
      <xdr:spPr>
        <a:xfrm flipV="1">
          <a:off x="1320800" y="130162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137160</xdr:rowOff>
    </xdr:from>
    <xdr:to>
      <xdr:col>7</xdr:col>
      <xdr:colOff>66675</xdr:colOff>
      <xdr:row>76</xdr:row>
      <xdr:rowOff>67311</xdr:rowOff>
    </xdr:to>
    <xdr:sp macro="" textlink="">
      <xdr:nvSpPr>
        <xdr:cNvPr id="376" name="円/楕円 375"/>
        <xdr:cNvSpPr/>
      </xdr:nvSpPr>
      <xdr:spPr>
        <a:xfrm>
          <a:off x="4775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153687</xdr:rowOff>
    </xdr:from>
    <xdr:ext cx="762000" cy="259045"/>
    <xdr:sp macro="" textlink="">
      <xdr:nvSpPr>
        <xdr:cNvPr id="377" name="公債費該当値テキスト"/>
        <xdr:cNvSpPr txBox="1"/>
      </xdr:nvSpPr>
      <xdr:spPr>
        <a:xfrm>
          <a:off x="4914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87630</xdr:rowOff>
    </xdr:from>
    <xdr:to>
      <xdr:col>5</xdr:col>
      <xdr:colOff>600075</xdr:colOff>
      <xdr:row>76</xdr:row>
      <xdr:rowOff>17780</xdr:rowOff>
    </xdr:to>
    <xdr:sp macro="" textlink="">
      <xdr:nvSpPr>
        <xdr:cNvPr id="378" name="円/楕円 377"/>
        <xdr:cNvSpPr/>
      </xdr:nvSpPr>
      <xdr:spPr>
        <a:xfrm>
          <a:off x="3937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27957</xdr:rowOff>
    </xdr:from>
    <xdr:ext cx="736600" cy="259045"/>
    <xdr:sp macro="" textlink="">
      <xdr:nvSpPr>
        <xdr:cNvPr id="379" name="テキスト ボックス 378"/>
        <xdr:cNvSpPr txBox="1"/>
      </xdr:nvSpPr>
      <xdr:spPr>
        <a:xfrm>
          <a:off x="3606800" y="1271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110490</xdr:rowOff>
    </xdr:from>
    <xdr:to>
      <xdr:col>4</xdr:col>
      <xdr:colOff>396875</xdr:colOff>
      <xdr:row>76</xdr:row>
      <xdr:rowOff>40639</xdr:rowOff>
    </xdr:to>
    <xdr:sp macro="" textlink="">
      <xdr:nvSpPr>
        <xdr:cNvPr id="380" name="円/楕円 379"/>
        <xdr:cNvSpPr/>
      </xdr:nvSpPr>
      <xdr:spPr>
        <a:xfrm>
          <a:off x="3048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50817</xdr:rowOff>
    </xdr:from>
    <xdr:ext cx="762000" cy="259045"/>
    <xdr:sp macro="" textlink="">
      <xdr:nvSpPr>
        <xdr:cNvPr id="381" name="テキスト ボックス 380"/>
        <xdr:cNvSpPr txBox="1"/>
      </xdr:nvSpPr>
      <xdr:spPr>
        <a:xfrm>
          <a:off x="2717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106680</xdr:rowOff>
    </xdr:from>
    <xdr:to>
      <xdr:col>3</xdr:col>
      <xdr:colOff>193675</xdr:colOff>
      <xdr:row>76</xdr:row>
      <xdr:rowOff>36830</xdr:rowOff>
    </xdr:to>
    <xdr:sp macro="" textlink="">
      <xdr:nvSpPr>
        <xdr:cNvPr id="382" name="円/楕円 381"/>
        <xdr:cNvSpPr/>
      </xdr:nvSpPr>
      <xdr:spPr>
        <a:xfrm>
          <a:off x="2159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47007</xdr:rowOff>
    </xdr:from>
    <xdr:ext cx="762000" cy="259045"/>
    <xdr:sp macro="" textlink="">
      <xdr:nvSpPr>
        <xdr:cNvPr id="383" name="テキスト ボックス 382"/>
        <xdr:cNvSpPr txBox="1"/>
      </xdr:nvSpPr>
      <xdr:spPr>
        <a:xfrm>
          <a:off x="18288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148589</xdr:rowOff>
    </xdr:from>
    <xdr:to>
      <xdr:col>1</xdr:col>
      <xdr:colOff>676275</xdr:colOff>
      <xdr:row>76</xdr:row>
      <xdr:rowOff>78739</xdr:rowOff>
    </xdr:to>
    <xdr:sp macro="" textlink="">
      <xdr:nvSpPr>
        <xdr:cNvPr id="384" name="円/楕円 383"/>
        <xdr:cNvSpPr/>
      </xdr:nvSpPr>
      <xdr:spPr>
        <a:xfrm>
          <a:off x="1270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88917</xdr:rowOff>
    </xdr:from>
    <xdr:ext cx="762000" cy="259045"/>
    <xdr:sp macro="" textlink="">
      <xdr:nvSpPr>
        <xdr:cNvPr id="385" name="テキスト ボックス 384"/>
        <xdr:cNvSpPr txBox="1"/>
      </xdr:nvSpPr>
      <xdr:spPr>
        <a:xfrm>
          <a:off x="9398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類似団体と比較して、１．</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％下回っているが、特に物件費については、さらなる削減をする必要があることから、委託事業の見直し、需用費の削減強化を図る。</a:t>
          </a:r>
          <a:endParaRPr lang="ja-JP" altLang="ja-JP"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i="0">
              <a:solidFill>
                <a:schemeClr val="dk1"/>
              </a:solidFill>
              <a:effectLst/>
              <a:latin typeface="+mn-lt"/>
              <a:ea typeface="+mn-ea"/>
              <a:cs typeface="+mn-cs"/>
            </a:rPr>
            <a:t>また、町</a:t>
          </a:r>
          <a:r>
            <a:rPr lang="ja-JP" altLang="ja-JP" sz="1100" i="0">
              <a:solidFill>
                <a:schemeClr val="dk1"/>
              </a:solidFill>
              <a:effectLst/>
              <a:latin typeface="+mn-lt"/>
              <a:ea typeface="+mn-ea"/>
              <a:cs typeface="+mn-cs"/>
            </a:rPr>
            <a:t>税</a:t>
          </a:r>
          <a:r>
            <a:rPr lang="ja-JP" altLang="en-US" sz="1100" i="0">
              <a:solidFill>
                <a:schemeClr val="dk1"/>
              </a:solidFill>
              <a:effectLst/>
              <a:latin typeface="+mn-lt"/>
              <a:ea typeface="+mn-ea"/>
              <a:cs typeface="+mn-cs"/>
            </a:rPr>
            <a:t>等の</a:t>
          </a:r>
          <a:r>
            <a:rPr lang="ja-JP" altLang="ja-JP" sz="1100" i="0">
              <a:solidFill>
                <a:schemeClr val="dk1"/>
              </a:solidFill>
              <a:effectLst/>
              <a:latin typeface="+mn-lt"/>
              <a:ea typeface="+mn-ea"/>
              <a:cs typeface="+mn-cs"/>
            </a:rPr>
            <a:t>自主財源の確保や事務事業の見直し、行財政改革の取り組みによる経常経費の削減に努める。</a:t>
          </a:r>
          <a:endParaRPr lang="ja-JP" altLang="ja-JP" sz="11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111761</xdr:rowOff>
    </xdr:from>
    <xdr:to>
      <xdr:col>24</xdr:col>
      <xdr:colOff>31750</xdr:colOff>
      <xdr:row>77</xdr:row>
      <xdr:rowOff>54611</xdr:rowOff>
    </xdr:to>
    <xdr:cxnSp macro="">
      <xdr:nvCxnSpPr>
        <xdr:cNvPr id="418" name="直線コネクタ 417"/>
        <xdr:cNvCxnSpPr/>
      </xdr:nvCxnSpPr>
      <xdr:spPr>
        <a:xfrm>
          <a:off x="15671800" y="13141961"/>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19"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111761</xdr:rowOff>
    </xdr:from>
    <xdr:to>
      <xdr:col>22</xdr:col>
      <xdr:colOff>565150</xdr:colOff>
      <xdr:row>77</xdr:row>
      <xdr:rowOff>96520</xdr:rowOff>
    </xdr:to>
    <xdr:cxnSp macro="">
      <xdr:nvCxnSpPr>
        <xdr:cNvPr id="421" name="直線コネクタ 420"/>
        <xdr:cNvCxnSpPr/>
      </xdr:nvCxnSpPr>
      <xdr:spPr>
        <a:xfrm flipV="1">
          <a:off x="14782800" y="13141961"/>
          <a:ext cx="889000" cy="156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3" name="テキスト ボックス 422"/>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168911</xdr:rowOff>
    </xdr:from>
    <xdr:to>
      <xdr:col>21</xdr:col>
      <xdr:colOff>361950</xdr:colOff>
      <xdr:row>77</xdr:row>
      <xdr:rowOff>96520</xdr:rowOff>
    </xdr:to>
    <xdr:cxnSp macro="">
      <xdr:nvCxnSpPr>
        <xdr:cNvPr id="424" name="直線コネクタ 423"/>
        <xdr:cNvCxnSpPr/>
      </xdr:nvCxnSpPr>
      <xdr:spPr>
        <a:xfrm>
          <a:off x="13893800" y="13199111"/>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168911</xdr:rowOff>
    </xdr:from>
    <xdr:to>
      <xdr:col>20</xdr:col>
      <xdr:colOff>158750</xdr:colOff>
      <xdr:row>77</xdr:row>
      <xdr:rowOff>35561</xdr:rowOff>
    </xdr:to>
    <xdr:cxnSp macro="">
      <xdr:nvCxnSpPr>
        <xdr:cNvPr id="427" name="直線コネクタ 426"/>
        <xdr:cNvCxnSpPr/>
      </xdr:nvCxnSpPr>
      <xdr:spPr>
        <a:xfrm flipV="1">
          <a:off x="13004800" y="131991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31" name="テキスト ボックス 430"/>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7" name="円/楕円 436"/>
        <xdr:cNvSpPr/>
      </xdr:nvSpPr>
      <xdr:spPr>
        <a:xfrm>
          <a:off x="16459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20338</xdr:rowOff>
    </xdr:from>
    <xdr:ext cx="762000" cy="259045"/>
    <xdr:sp macro="" textlink="">
      <xdr:nvSpPr>
        <xdr:cNvPr id="438" name="公債費以外該当値テキスト"/>
        <xdr:cNvSpPr txBox="1"/>
      </xdr:nvSpPr>
      <xdr:spPr>
        <a:xfrm>
          <a:off x="165989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60961</xdr:rowOff>
    </xdr:from>
    <xdr:to>
      <xdr:col>22</xdr:col>
      <xdr:colOff>615950</xdr:colOff>
      <xdr:row>76</xdr:row>
      <xdr:rowOff>162561</xdr:rowOff>
    </xdr:to>
    <xdr:sp macro="" textlink="">
      <xdr:nvSpPr>
        <xdr:cNvPr id="439" name="円/楕円 438"/>
        <xdr:cNvSpPr/>
      </xdr:nvSpPr>
      <xdr:spPr>
        <a:xfrm>
          <a:off x="15621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1287</xdr:rowOff>
    </xdr:from>
    <xdr:ext cx="736600" cy="259045"/>
    <xdr:sp macro="" textlink="">
      <xdr:nvSpPr>
        <xdr:cNvPr id="440" name="テキスト ボックス 439"/>
        <xdr:cNvSpPr txBox="1"/>
      </xdr:nvSpPr>
      <xdr:spPr>
        <a:xfrm>
          <a:off x="15290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45720</xdr:rowOff>
    </xdr:from>
    <xdr:to>
      <xdr:col>21</xdr:col>
      <xdr:colOff>412750</xdr:colOff>
      <xdr:row>77</xdr:row>
      <xdr:rowOff>147320</xdr:rowOff>
    </xdr:to>
    <xdr:sp macro="" textlink="">
      <xdr:nvSpPr>
        <xdr:cNvPr id="441" name="円/楕円 440"/>
        <xdr:cNvSpPr/>
      </xdr:nvSpPr>
      <xdr:spPr>
        <a:xfrm>
          <a:off x="14732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42" name="テキスト ボックス 441"/>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118111</xdr:rowOff>
    </xdr:from>
    <xdr:to>
      <xdr:col>20</xdr:col>
      <xdr:colOff>209550</xdr:colOff>
      <xdr:row>77</xdr:row>
      <xdr:rowOff>48261</xdr:rowOff>
    </xdr:to>
    <xdr:sp macro="" textlink="">
      <xdr:nvSpPr>
        <xdr:cNvPr id="443" name="円/楕円 442"/>
        <xdr:cNvSpPr/>
      </xdr:nvSpPr>
      <xdr:spPr>
        <a:xfrm>
          <a:off x="13843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33038</xdr:rowOff>
    </xdr:from>
    <xdr:ext cx="762000" cy="259045"/>
    <xdr:sp macro="" textlink="">
      <xdr:nvSpPr>
        <xdr:cNvPr id="444" name="テキスト ボックス 443"/>
        <xdr:cNvSpPr txBox="1"/>
      </xdr:nvSpPr>
      <xdr:spPr>
        <a:xfrm>
          <a:off x="13512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156211</xdr:rowOff>
    </xdr:from>
    <xdr:to>
      <xdr:col>19</xdr:col>
      <xdr:colOff>6350</xdr:colOff>
      <xdr:row>77</xdr:row>
      <xdr:rowOff>86361</xdr:rowOff>
    </xdr:to>
    <xdr:sp macro="" textlink="">
      <xdr:nvSpPr>
        <xdr:cNvPr id="445" name="円/楕円 444"/>
        <xdr:cNvSpPr/>
      </xdr:nvSpPr>
      <xdr:spPr>
        <a:xfrm>
          <a:off x="12954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71138</xdr:rowOff>
    </xdr:from>
    <xdr:ext cx="762000" cy="259045"/>
    <xdr:sp macro="" textlink="">
      <xdr:nvSpPr>
        <xdr:cNvPr id="446" name="テキスト ボックス 445"/>
        <xdr:cNvSpPr txBox="1"/>
      </xdr:nvSpPr>
      <xdr:spPr>
        <a:xfrm>
          <a:off x="12623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滋賀県多賀町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52010</xdr:rowOff>
    </xdr:from>
    <xdr:to>
      <xdr:col>4</xdr:col>
      <xdr:colOff>1117600</xdr:colOff>
      <xdr:row>17</xdr:row>
      <xdr:rowOff>65754</xdr:rowOff>
    </xdr:to>
    <xdr:cxnSp macro="">
      <xdr:nvCxnSpPr>
        <xdr:cNvPr id="54" name="直線コネクタ 53"/>
        <xdr:cNvCxnSpPr/>
      </xdr:nvCxnSpPr>
      <xdr:spPr bwMode="auto">
        <a:xfrm flipV="1">
          <a:off x="5003800" y="3014285"/>
          <a:ext cx="647700" cy="13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54429</xdr:rowOff>
    </xdr:from>
    <xdr:to>
      <xdr:col>4</xdr:col>
      <xdr:colOff>469900</xdr:colOff>
      <xdr:row>17</xdr:row>
      <xdr:rowOff>65754</xdr:rowOff>
    </xdr:to>
    <xdr:cxnSp macro="">
      <xdr:nvCxnSpPr>
        <xdr:cNvPr id="57" name="直線コネクタ 56"/>
        <xdr:cNvCxnSpPr/>
      </xdr:nvCxnSpPr>
      <xdr:spPr bwMode="auto">
        <a:xfrm>
          <a:off x="4305300" y="3016704"/>
          <a:ext cx="698500" cy="113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50286</xdr:rowOff>
    </xdr:from>
    <xdr:to>
      <xdr:col>3</xdr:col>
      <xdr:colOff>904875</xdr:colOff>
      <xdr:row>17</xdr:row>
      <xdr:rowOff>54429</xdr:rowOff>
    </xdr:to>
    <xdr:cxnSp macro="">
      <xdr:nvCxnSpPr>
        <xdr:cNvPr id="60" name="直線コネクタ 59"/>
        <xdr:cNvCxnSpPr/>
      </xdr:nvCxnSpPr>
      <xdr:spPr bwMode="auto">
        <a:xfrm>
          <a:off x="3606800" y="3012561"/>
          <a:ext cx="698500" cy="4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50286</xdr:rowOff>
    </xdr:from>
    <xdr:to>
      <xdr:col>3</xdr:col>
      <xdr:colOff>206375</xdr:colOff>
      <xdr:row>17</xdr:row>
      <xdr:rowOff>67535</xdr:rowOff>
    </xdr:to>
    <xdr:cxnSp macro="">
      <xdr:nvCxnSpPr>
        <xdr:cNvPr id="63" name="直線コネクタ 62"/>
        <xdr:cNvCxnSpPr/>
      </xdr:nvCxnSpPr>
      <xdr:spPr bwMode="auto">
        <a:xfrm flipV="1">
          <a:off x="2908300" y="3012561"/>
          <a:ext cx="698500" cy="17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71686</xdr:rowOff>
    </xdr:from>
    <xdr:ext cx="762000" cy="259045"/>
    <xdr:sp macro="" textlink="">
      <xdr:nvSpPr>
        <xdr:cNvPr id="67" name="テキスト ボックス 66"/>
        <xdr:cNvSpPr txBox="1"/>
      </xdr:nvSpPr>
      <xdr:spPr>
        <a:xfrm>
          <a:off x="2527300" y="269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1210</xdr:rowOff>
    </xdr:from>
    <xdr:to>
      <xdr:col>5</xdr:col>
      <xdr:colOff>34925</xdr:colOff>
      <xdr:row>17</xdr:row>
      <xdr:rowOff>102810</xdr:rowOff>
    </xdr:to>
    <xdr:sp macro="" textlink="">
      <xdr:nvSpPr>
        <xdr:cNvPr id="73" name="円/楕円 72"/>
        <xdr:cNvSpPr/>
      </xdr:nvSpPr>
      <xdr:spPr bwMode="auto">
        <a:xfrm>
          <a:off x="5600700" y="2963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144737</xdr:rowOff>
    </xdr:from>
    <xdr:ext cx="762000" cy="259045"/>
    <xdr:sp macro="" textlink="">
      <xdr:nvSpPr>
        <xdr:cNvPr id="74" name="人口1人当たり決算額の推移該当値テキスト130"/>
        <xdr:cNvSpPr txBox="1"/>
      </xdr:nvSpPr>
      <xdr:spPr>
        <a:xfrm>
          <a:off x="5740400" y="293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126,873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14954</xdr:rowOff>
    </xdr:from>
    <xdr:to>
      <xdr:col>4</xdr:col>
      <xdr:colOff>520700</xdr:colOff>
      <xdr:row>17</xdr:row>
      <xdr:rowOff>116554</xdr:rowOff>
    </xdr:to>
    <xdr:sp macro="" textlink="">
      <xdr:nvSpPr>
        <xdr:cNvPr id="75" name="円/楕円 74"/>
        <xdr:cNvSpPr/>
      </xdr:nvSpPr>
      <xdr:spPr bwMode="auto">
        <a:xfrm>
          <a:off x="4953000" y="2977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101331</xdr:rowOff>
    </xdr:from>
    <xdr:ext cx="736600" cy="259045"/>
    <xdr:sp macro="" textlink="">
      <xdr:nvSpPr>
        <xdr:cNvPr id="76" name="テキスト ボックス 75"/>
        <xdr:cNvSpPr txBox="1"/>
      </xdr:nvSpPr>
      <xdr:spPr>
        <a:xfrm>
          <a:off x="4622800" y="3063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125,430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3629</xdr:rowOff>
    </xdr:from>
    <xdr:to>
      <xdr:col>3</xdr:col>
      <xdr:colOff>955675</xdr:colOff>
      <xdr:row>17</xdr:row>
      <xdr:rowOff>105229</xdr:rowOff>
    </xdr:to>
    <xdr:sp macro="" textlink="">
      <xdr:nvSpPr>
        <xdr:cNvPr id="77" name="円/楕円 76"/>
        <xdr:cNvSpPr/>
      </xdr:nvSpPr>
      <xdr:spPr bwMode="auto">
        <a:xfrm>
          <a:off x="4254500" y="2965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90006</xdr:rowOff>
    </xdr:from>
    <xdr:ext cx="762000" cy="259045"/>
    <xdr:sp macro="" textlink="">
      <xdr:nvSpPr>
        <xdr:cNvPr id="78" name="テキスト ボックス 77"/>
        <xdr:cNvSpPr txBox="1"/>
      </xdr:nvSpPr>
      <xdr:spPr>
        <a:xfrm>
          <a:off x="3924300" y="3052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126,619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170936</xdr:rowOff>
    </xdr:from>
    <xdr:to>
      <xdr:col>3</xdr:col>
      <xdr:colOff>257175</xdr:colOff>
      <xdr:row>17</xdr:row>
      <xdr:rowOff>101086</xdr:rowOff>
    </xdr:to>
    <xdr:sp macro="" textlink="">
      <xdr:nvSpPr>
        <xdr:cNvPr id="79" name="円/楕円 78"/>
        <xdr:cNvSpPr/>
      </xdr:nvSpPr>
      <xdr:spPr bwMode="auto">
        <a:xfrm>
          <a:off x="3556000" y="2961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85863</xdr:rowOff>
    </xdr:from>
    <xdr:ext cx="762000" cy="259045"/>
    <xdr:sp macro="" textlink="">
      <xdr:nvSpPr>
        <xdr:cNvPr id="80" name="テキスト ボックス 79"/>
        <xdr:cNvSpPr txBox="1"/>
      </xdr:nvSpPr>
      <xdr:spPr>
        <a:xfrm>
          <a:off x="3225800" y="3048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127,054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16735</xdr:rowOff>
    </xdr:from>
    <xdr:to>
      <xdr:col>2</xdr:col>
      <xdr:colOff>692150</xdr:colOff>
      <xdr:row>17</xdr:row>
      <xdr:rowOff>118335</xdr:rowOff>
    </xdr:to>
    <xdr:sp macro="" textlink="">
      <xdr:nvSpPr>
        <xdr:cNvPr id="81" name="円/楕円 80"/>
        <xdr:cNvSpPr/>
      </xdr:nvSpPr>
      <xdr:spPr bwMode="auto">
        <a:xfrm>
          <a:off x="2857500" y="2979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103112</xdr:rowOff>
    </xdr:from>
    <xdr:ext cx="762000" cy="259045"/>
    <xdr:sp macro="" textlink="">
      <xdr:nvSpPr>
        <xdr:cNvPr id="82" name="テキスト ボックス 81"/>
        <xdr:cNvSpPr txBox="1"/>
      </xdr:nvSpPr>
      <xdr:spPr>
        <a:xfrm>
          <a:off x="2527300" y="30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125,243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145345</xdr:rowOff>
    </xdr:from>
    <xdr:to>
      <xdr:col>4</xdr:col>
      <xdr:colOff>1117600</xdr:colOff>
      <xdr:row>37</xdr:row>
      <xdr:rowOff>309023</xdr:rowOff>
    </xdr:to>
    <xdr:cxnSp macro="">
      <xdr:nvCxnSpPr>
        <xdr:cNvPr id="116" name="直線コネクタ 115"/>
        <xdr:cNvCxnSpPr/>
      </xdr:nvCxnSpPr>
      <xdr:spPr bwMode="auto">
        <a:xfrm flipV="1">
          <a:off x="5003800" y="7270045"/>
          <a:ext cx="647700" cy="1636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172434</xdr:rowOff>
    </xdr:from>
    <xdr:to>
      <xdr:col>4</xdr:col>
      <xdr:colOff>469900</xdr:colOff>
      <xdr:row>37</xdr:row>
      <xdr:rowOff>309023</xdr:rowOff>
    </xdr:to>
    <xdr:cxnSp macro="">
      <xdr:nvCxnSpPr>
        <xdr:cNvPr id="119" name="直線コネクタ 118"/>
        <xdr:cNvCxnSpPr/>
      </xdr:nvCxnSpPr>
      <xdr:spPr bwMode="auto">
        <a:xfrm>
          <a:off x="4305300" y="7297134"/>
          <a:ext cx="698500" cy="1365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44571</xdr:rowOff>
    </xdr:from>
    <xdr:to>
      <xdr:col>3</xdr:col>
      <xdr:colOff>904875</xdr:colOff>
      <xdr:row>37</xdr:row>
      <xdr:rowOff>172434</xdr:rowOff>
    </xdr:to>
    <xdr:cxnSp macro="">
      <xdr:nvCxnSpPr>
        <xdr:cNvPr id="122" name="直線コネクタ 121"/>
        <xdr:cNvCxnSpPr/>
      </xdr:nvCxnSpPr>
      <xdr:spPr bwMode="auto">
        <a:xfrm>
          <a:off x="3606800" y="7169271"/>
          <a:ext cx="698500" cy="127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43885</xdr:rowOff>
    </xdr:from>
    <xdr:to>
      <xdr:col>3</xdr:col>
      <xdr:colOff>206375</xdr:colOff>
      <xdr:row>37</xdr:row>
      <xdr:rowOff>44571</xdr:rowOff>
    </xdr:to>
    <xdr:cxnSp macro="">
      <xdr:nvCxnSpPr>
        <xdr:cNvPr id="125" name="直線コネクタ 124"/>
        <xdr:cNvCxnSpPr/>
      </xdr:nvCxnSpPr>
      <xdr:spPr bwMode="auto">
        <a:xfrm>
          <a:off x="2908300" y="7168585"/>
          <a:ext cx="698500" cy="6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94545</xdr:rowOff>
    </xdr:from>
    <xdr:to>
      <xdr:col>5</xdr:col>
      <xdr:colOff>34925</xdr:colOff>
      <xdr:row>37</xdr:row>
      <xdr:rowOff>196145</xdr:rowOff>
    </xdr:to>
    <xdr:sp macro="" textlink="">
      <xdr:nvSpPr>
        <xdr:cNvPr id="135" name="円/楕円 134"/>
        <xdr:cNvSpPr/>
      </xdr:nvSpPr>
      <xdr:spPr bwMode="auto">
        <a:xfrm>
          <a:off x="5600700" y="7219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66622</xdr:rowOff>
    </xdr:from>
    <xdr:ext cx="762000" cy="259045"/>
    <xdr:sp macro="" textlink="">
      <xdr:nvSpPr>
        <xdr:cNvPr id="136" name="人口1人当たり決算額の推移該当値テキスト445"/>
        <xdr:cNvSpPr txBox="1"/>
      </xdr:nvSpPr>
      <xdr:spPr>
        <a:xfrm>
          <a:off x="5740400" y="7191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15,037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258223</xdr:rowOff>
    </xdr:from>
    <xdr:to>
      <xdr:col>4</xdr:col>
      <xdr:colOff>520700</xdr:colOff>
      <xdr:row>38</xdr:row>
      <xdr:rowOff>16923</xdr:rowOff>
    </xdr:to>
    <xdr:sp macro="" textlink="">
      <xdr:nvSpPr>
        <xdr:cNvPr id="137" name="円/楕円 136"/>
        <xdr:cNvSpPr/>
      </xdr:nvSpPr>
      <xdr:spPr bwMode="auto">
        <a:xfrm>
          <a:off x="4953000" y="7382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1700</xdr:rowOff>
    </xdr:from>
    <xdr:ext cx="736600" cy="259045"/>
    <xdr:sp macro="" textlink="">
      <xdr:nvSpPr>
        <xdr:cNvPr id="138" name="テキスト ボックス 137"/>
        <xdr:cNvSpPr txBox="1"/>
      </xdr:nvSpPr>
      <xdr:spPr>
        <a:xfrm>
          <a:off x="4622800" y="7469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121634</xdr:rowOff>
    </xdr:from>
    <xdr:to>
      <xdr:col>3</xdr:col>
      <xdr:colOff>955675</xdr:colOff>
      <xdr:row>37</xdr:row>
      <xdr:rowOff>223234</xdr:rowOff>
    </xdr:to>
    <xdr:sp macro="" textlink="">
      <xdr:nvSpPr>
        <xdr:cNvPr id="139" name="円/楕円 138"/>
        <xdr:cNvSpPr/>
      </xdr:nvSpPr>
      <xdr:spPr bwMode="auto">
        <a:xfrm>
          <a:off x="4254500" y="7246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208011</xdr:rowOff>
    </xdr:from>
    <xdr:ext cx="762000" cy="259045"/>
    <xdr:sp macro="" textlink="">
      <xdr:nvSpPr>
        <xdr:cNvPr id="140" name="テキスト ボックス 139"/>
        <xdr:cNvSpPr txBox="1"/>
      </xdr:nvSpPr>
      <xdr:spPr>
        <a:xfrm>
          <a:off x="3924300" y="733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13,615</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165221</xdr:rowOff>
    </xdr:from>
    <xdr:to>
      <xdr:col>3</xdr:col>
      <xdr:colOff>257175</xdr:colOff>
      <xdr:row>37</xdr:row>
      <xdr:rowOff>95371</xdr:rowOff>
    </xdr:to>
    <xdr:sp macro="" textlink="">
      <xdr:nvSpPr>
        <xdr:cNvPr id="141" name="円/楕円 140"/>
        <xdr:cNvSpPr/>
      </xdr:nvSpPr>
      <xdr:spPr bwMode="auto">
        <a:xfrm>
          <a:off x="3556000" y="7118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80148</xdr:rowOff>
    </xdr:from>
    <xdr:ext cx="762000" cy="259045"/>
    <xdr:sp macro="" textlink="">
      <xdr:nvSpPr>
        <xdr:cNvPr id="142" name="テキスト ボックス 141"/>
        <xdr:cNvSpPr txBox="1"/>
      </xdr:nvSpPr>
      <xdr:spPr>
        <a:xfrm>
          <a:off x="3225800" y="720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164535</xdr:rowOff>
    </xdr:from>
    <xdr:to>
      <xdr:col>2</xdr:col>
      <xdr:colOff>692150</xdr:colOff>
      <xdr:row>37</xdr:row>
      <xdr:rowOff>94685</xdr:rowOff>
    </xdr:to>
    <xdr:sp macro="" textlink="">
      <xdr:nvSpPr>
        <xdr:cNvPr id="143" name="円/楕円 142"/>
        <xdr:cNvSpPr/>
      </xdr:nvSpPr>
      <xdr:spPr bwMode="auto">
        <a:xfrm>
          <a:off x="2857500" y="7117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79462</xdr:rowOff>
    </xdr:from>
    <xdr:ext cx="762000" cy="259045"/>
    <xdr:sp macro="" textlink="">
      <xdr:nvSpPr>
        <xdr:cNvPr id="144" name="テキスト ボックス 143"/>
        <xdr:cNvSpPr txBox="1"/>
      </xdr:nvSpPr>
      <xdr:spPr>
        <a:xfrm>
          <a:off x="2527300" y="720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年度は、税</a:t>
          </a:r>
          <a:r>
            <a:rPr lang="ja-JP" altLang="en-US" sz="1100" b="0" i="0" baseline="0">
              <a:solidFill>
                <a:schemeClr val="dk1"/>
              </a:solidFill>
              <a:effectLst/>
              <a:latin typeface="+mn-lt"/>
              <a:ea typeface="+mn-ea"/>
              <a:cs typeface="+mn-cs"/>
            </a:rPr>
            <a:t>収入が２．８％増加</a:t>
          </a:r>
          <a:r>
            <a:rPr lang="ja-JP" altLang="ja-JP" sz="1100" b="0" i="0" baseline="0">
              <a:solidFill>
                <a:schemeClr val="dk1"/>
              </a:solidFill>
              <a:effectLst/>
              <a:latin typeface="+mn-lt"/>
              <a:ea typeface="+mn-ea"/>
              <a:cs typeface="+mn-cs"/>
            </a:rPr>
            <a:t>したこと</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国県交付金を有効に活用できたことに加え、計画的な事業執行、予算執行に努めたため、実質収支比率は、</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７２</a:t>
          </a:r>
          <a:r>
            <a:rPr lang="ja-JP" altLang="ja-JP" sz="1100" b="0" i="0" baseline="0">
              <a:solidFill>
                <a:schemeClr val="dk1"/>
              </a:solidFill>
              <a:effectLst/>
              <a:latin typeface="+mn-lt"/>
              <a:ea typeface="+mn-ea"/>
              <a:cs typeface="+mn-cs"/>
            </a:rPr>
            <a:t>％となった。</a:t>
          </a:r>
          <a:endParaRPr lang="ja-JP" altLang="ja-JP" sz="1100">
            <a:effectLst/>
          </a:endParaRPr>
        </a:p>
        <a:p>
          <a:pPr rtl="0" eaLnBrk="1" fontAlgn="auto" latinLnBrk="0" hangingPunct="1"/>
          <a:r>
            <a:rPr lang="ja-JP" altLang="ja-JP" sz="1100" b="0" i="0" baseline="0">
              <a:solidFill>
                <a:schemeClr val="dk1"/>
              </a:solidFill>
              <a:effectLst/>
              <a:latin typeface="+mn-lt"/>
              <a:ea typeface="+mn-ea"/>
              <a:cs typeface="+mn-cs"/>
            </a:rPr>
            <a:t>実質収支比率については、単年度会計の趣旨を踏まえ</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５％を目安に引き続き、健全財政を維持していく。</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実質単年度収支比率については、</a:t>
          </a:r>
          <a:r>
            <a:rPr lang="ja-JP" altLang="ja-JP" sz="1100">
              <a:solidFill>
                <a:schemeClr val="dk1"/>
              </a:solidFill>
              <a:effectLst/>
              <a:latin typeface="+mn-lt"/>
              <a:ea typeface="+mn-ea"/>
              <a:cs typeface="+mn-cs"/>
            </a:rPr>
            <a:t>平成</a:t>
          </a:r>
          <a:r>
            <a:rPr lang="ja-JP" altLang="en-US" sz="1100">
              <a:solidFill>
                <a:schemeClr val="dk1"/>
              </a:solidFill>
              <a:effectLst/>
              <a:latin typeface="+mn-lt"/>
              <a:ea typeface="+mn-ea"/>
              <a:cs typeface="+mn-cs"/>
            </a:rPr>
            <a:t>２４</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２６</a:t>
          </a:r>
          <a:r>
            <a:rPr lang="ja-JP" altLang="ja-JP" sz="1100">
              <a:solidFill>
                <a:schemeClr val="dk1"/>
              </a:solidFill>
              <a:effectLst/>
              <a:latin typeface="+mn-lt"/>
              <a:ea typeface="+mn-ea"/>
              <a:cs typeface="+mn-cs"/>
            </a:rPr>
            <a:t>年度の</a:t>
          </a:r>
          <a:r>
            <a:rPr lang="ja-JP" altLang="en-US" sz="1100">
              <a:solidFill>
                <a:schemeClr val="dk1"/>
              </a:solidFill>
              <a:effectLst/>
              <a:latin typeface="+mn-lt"/>
              <a:ea typeface="+mn-ea"/>
              <a:cs typeface="+mn-cs"/>
            </a:rPr>
            <a:t>３ヶ</a:t>
          </a:r>
          <a:r>
            <a:rPr lang="ja-JP" altLang="ja-JP" sz="1100">
              <a:solidFill>
                <a:schemeClr val="dk1"/>
              </a:solidFill>
              <a:effectLst/>
              <a:latin typeface="+mn-lt"/>
              <a:ea typeface="+mn-ea"/>
              <a:cs typeface="+mn-cs"/>
            </a:rPr>
            <a:t>年度で財政調整基金の取り崩しを行わなかった結果、プラスの状況が続いている。</a:t>
          </a:r>
          <a:endParaRPr lang="ja-JP" altLang="ja-JP">
            <a:effectLst/>
          </a:endParaRPr>
        </a:p>
        <a:p>
          <a:pPr rtl="0" eaLnBrk="1" fontAlgn="auto" latinLnBrk="0" hangingPunct="1"/>
          <a:endParaRPr lang="ja-JP" altLang="ja-JP" sz="11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全ての会計で赤字が発生せず、健全財政が維持できている。</a:t>
          </a:r>
          <a:endParaRPr lang="ja-JP" altLang="ja-JP" sz="1400">
            <a:effectLst/>
          </a:endParaRPr>
        </a:p>
        <a:p>
          <a:pPr rtl="0"/>
          <a:r>
            <a:rPr lang="ja-JP" altLang="ja-JP" sz="1100" b="0" i="0" baseline="0">
              <a:solidFill>
                <a:schemeClr val="dk1"/>
              </a:solidFill>
              <a:effectLst/>
              <a:latin typeface="+mn-lt"/>
              <a:ea typeface="+mn-ea"/>
              <a:cs typeface="+mn-cs"/>
            </a:rPr>
            <a:t>今後においても各特別会計での定期的な料金見直しや収納率の向上に努めるとともに、計画的な事業執行に努める。</a:t>
          </a:r>
          <a:endParaRPr lang="ja-JP" altLang="ja-JP" sz="1400">
            <a:effectLst/>
          </a:endParaRPr>
        </a:p>
        <a:p>
          <a:pPr rtl="0"/>
          <a:r>
            <a:rPr lang="ja-JP" altLang="ja-JP" sz="1100" b="0" i="0" baseline="0">
              <a:solidFill>
                <a:schemeClr val="dk1"/>
              </a:solidFill>
              <a:effectLst/>
              <a:latin typeface="+mn-lt"/>
              <a:ea typeface="+mn-ea"/>
              <a:cs typeface="+mn-cs"/>
            </a:rPr>
            <a:t>特に水道事業会計においては、施設の老朽化が喫緊の課題となっていることから、料金改定を含めた中長期における事業・財政計画を策定し、安定した事業運営を図る。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普通会計においては、算入公債費の割合も高いことから、実質公債費比率は低い水準で推移している。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しかし、公営企業債に対する繰入額は今後、増加する傾向にあり、また普通会計における償還額も増加見込みであること、</a:t>
          </a:r>
          <a:r>
            <a:rPr kumimoji="1" lang="ja-JP" altLang="ja-JP" sz="1100">
              <a:solidFill>
                <a:schemeClr val="dk1"/>
              </a:solidFill>
              <a:effectLst/>
              <a:latin typeface="+mn-lt"/>
              <a:ea typeface="+mn-ea"/>
              <a:cs typeface="+mn-cs"/>
            </a:rPr>
            <a:t>一部事務組合分についても、直近については、償還終了が多くあることから、負担は減少しているが、廃棄物処理施設の更新の時期でもあり新たな負担が発生</a:t>
          </a:r>
          <a:r>
            <a:rPr kumimoji="1" lang="ja-JP" altLang="en-US" sz="1100">
              <a:solidFill>
                <a:schemeClr val="dk1"/>
              </a:solidFill>
              <a:effectLst/>
              <a:latin typeface="+mn-lt"/>
              <a:ea typeface="+mn-ea"/>
              <a:cs typeface="+mn-cs"/>
            </a:rPr>
            <a:t>し増加が見込まれることから</a:t>
          </a:r>
          <a:r>
            <a:rPr kumimoji="1" lang="ja-JP" altLang="ja-JP" sz="110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地方債の発行については、過度な借入れとならないよう、全ての会計において、中長期の視点からの財政運営に努める。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地方債残高は増加傾向にあるが</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過年度</a:t>
          </a:r>
          <a:r>
            <a:rPr lang="ja-JP" altLang="en-US" sz="1100" b="0" i="0" baseline="0">
              <a:solidFill>
                <a:schemeClr val="dk1"/>
              </a:solidFill>
              <a:effectLst/>
              <a:latin typeface="+mn-lt"/>
              <a:ea typeface="+mn-ea"/>
              <a:cs typeface="+mn-cs"/>
            </a:rPr>
            <a:t>における</a:t>
          </a:r>
          <a:r>
            <a:rPr lang="ja-JP" altLang="ja-JP" sz="1100" b="0" i="0" baseline="0">
              <a:solidFill>
                <a:schemeClr val="dk1"/>
              </a:solidFill>
              <a:effectLst/>
              <a:latin typeface="+mn-lt"/>
              <a:ea typeface="+mn-ea"/>
              <a:cs typeface="+mn-cs"/>
            </a:rPr>
            <a:t>繰上償還の実施やごみ処理施設等の一部事務組合の償還費がピークを過ぎていること</a:t>
          </a:r>
          <a:r>
            <a:rPr lang="ja-JP" altLang="en-US" sz="1100" b="0" i="0" baseline="0">
              <a:solidFill>
                <a:schemeClr val="dk1"/>
              </a:solidFill>
              <a:effectLst/>
              <a:latin typeface="+mn-lt"/>
              <a:ea typeface="+mn-ea"/>
              <a:cs typeface="+mn-cs"/>
            </a:rPr>
            <a:t>、充当可能基金の増加により</a:t>
          </a:r>
          <a:r>
            <a:rPr lang="ja-JP" altLang="ja-JP" sz="1100" b="0" i="0" baseline="0">
              <a:solidFill>
                <a:schemeClr val="dk1"/>
              </a:solidFill>
              <a:effectLst/>
              <a:latin typeface="+mn-lt"/>
              <a:ea typeface="+mn-ea"/>
              <a:cs typeface="+mn-cs"/>
            </a:rPr>
            <a:t>将来負担比率は低い水準にある。</a:t>
          </a:r>
          <a:endParaRPr lang="ja-JP" altLang="ja-JP" sz="1400">
            <a:effectLst/>
          </a:endParaRPr>
        </a:p>
        <a:p>
          <a:pPr rtl="0"/>
          <a:r>
            <a:rPr lang="ja-JP" altLang="ja-JP" sz="1100" b="0" i="0" baseline="0">
              <a:solidFill>
                <a:schemeClr val="dk1"/>
              </a:solidFill>
              <a:effectLst/>
              <a:latin typeface="+mn-lt"/>
              <a:ea typeface="+mn-ea"/>
              <a:cs typeface="+mn-cs"/>
            </a:rPr>
            <a:t>今後の見通しとして、公共施設の新築および改修、橋梁長寿命化事業による起債額の増加や水道会計の</a:t>
          </a:r>
          <a:r>
            <a:rPr lang="ja-JP" altLang="en-US" sz="1100" b="0" i="0" baseline="0">
              <a:solidFill>
                <a:schemeClr val="dk1"/>
              </a:solidFill>
              <a:effectLst/>
              <a:latin typeface="+mn-lt"/>
              <a:ea typeface="+mn-ea"/>
              <a:cs typeface="+mn-cs"/>
            </a:rPr>
            <a:t>公債費</a:t>
          </a:r>
          <a:r>
            <a:rPr lang="ja-JP" altLang="ja-JP" sz="1100" b="0" i="0" baseline="0">
              <a:solidFill>
                <a:schemeClr val="dk1"/>
              </a:solidFill>
              <a:effectLst/>
              <a:latin typeface="+mn-lt"/>
              <a:ea typeface="+mn-ea"/>
              <a:cs typeface="+mn-cs"/>
            </a:rPr>
            <a:t>が増加することが見込まれるため、長期的な観点からの財政運営を行う必要がある。</a:t>
          </a:r>
          <a:endParaRPr lang="ja-JP" altLang="ja-JP" sz="1400">
            <a:effectLst/>
          </a:endParaRPr>
        </a:p>
        <a:p>
          <a:pPr rtl="0"/>
          <a:r>
            <a:rPr lang="ja-JP" altLang="ja-JP" sz="1100" b="0" i="0" baseline="0">
              <a:solidFill>
                <a:schemeClr val="dk1"/>
              </a:solidFill>
              <a:effectLst/>
              <a:latin typeface="+mn-lt"/>
              <a:ea typeface="+mn-ea"/>
              <a:cs typeface="+mn-cs"/>
            </a:rPr>
            <a:t>また、財政状況により、繰上償還を行い、将来負担への軽減を図る。</a:t>
          </a:r>
          <a:endParaRPr lang="ja-JP" altLang="ja-JP" sz="1400">
            <a:effectLst/>
          </a:endParaRPr>
        </a:p>
        <a:p>
          <a:pPr rtl="0"/>
          <a:r>
            <a:rPr lang="ja-JP" altLang="ja-JP" sz="1100" b="0" i="0" baseline="0">
              <a:solidFill>
                <a:schemeClr val="dk1"/>
              </a:solidFill>
              <a:effectLst/>
              <a:latin typeface="+mn-lt"/>
              <a:ea typeface="+mn-ea"/>
              <a:cs typeface="+mn-cs"/>
            </a:rPr>
            <a:t>充当可能基金については、建設準備基金等が含まれていることから、目的年度には減少することを十分考慮する必要がある。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3"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4994854</v>
      </c>
      <c r="BO4" s="349"/>
      <c r="BP4" s="349"/>
      <c r="BQ4" s="349"/>
      <c r="BR4" s="349"/>
      <c r="BS4" s="349"/>
      <c r="BT4" s="349"/>
      <c r="BU4" s="350"/>
      <c r="BV4" s="348">
        <v>5182814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8.6999999999999993</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4691713</v>
      </c>
      <c r="BO5" s="386"/>
      <c r="BP5" s="386"/>
      <c r="BQ5" s="386"/>
      <c r="BR5" s="386"/>
      <c r="BS5" s="386"/>
      <c r="BT5" s="386"/>
      <c r="BU5" s="387"/>
      <c r="BV5" s="385">
        <v>4900779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83.7</v>
      </c>
      <c r="CU5" s="383"/>
      <c r="CV5" s="383"/>
      <c r="CW5" s="383"/>
      <c r="CX5" s="383"/>
      <c r="CY5" s="383"/>
      <c r="CZ5" s="383"/>
      <c r="DA5" s="384"/>
      <c r="DB5" s="382">
        <v>79.400000000000006</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303141</v>
      </c>
      <c r="BO6" s="386"/>
      <c r="BP6" s="386"/>
      <c r="BQ6" s="386"/>
      <c r="BR6" s="386"/>
      <c r="BS6" s="386"/>
      <c r="BT6" s="386"/>
      <c r="BU6" s="387"/>
      <c r="BV6" s="385">
        <v>282035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90.9</v>
      </c>
      <c r="CU6" s="423"/>
      <c r="CV6" s="423"/>
      <c r="CW6" s="423"/>
      <c r="CX6" s="423"/>
      <c r="CY6" s="423"/>
      <c r="CZ6" s="423"/>
      <c r="DA6" s="424"/>
      <c r="DB6" s="422">
        <v>87.1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43193</v>
      </c>
      <c r="BO7" s="386"/>
      <c r="BP7" s="386"/>
      <c r="BQ7" s="386"/>
      <c r="BR7" s="386"/>
      <c r="BS7" s="386"/>
      <c r="BT7" s="386"/>
      <c r="BU7" s="387"/>
      <c r="BV7" s="385">
        <v>83046</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2980043</v>
      </c>
      <c r="CU7" s="386"/>
      <c r="CV7" s="386"/>
      <c r="CW7" s="386"/>
      <c r="CX7" s="386"/>
      <c r="CY7" s="386"/>
      <c r="CZ7" s="386"/>
      <c r="DA7" s="387"/>
      <c r="DB7" s="385">
        <v>2924071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259948</v>
      </c>
      <c r="BO8" s="386"/>
      <c r="BP8" s="386"/>
      <c r="BQ8" s="386"/>
      <c r="BR8" s="386"/>
      <c r="BS8" s="386"/>
      <c r="BT8" s="386"/>
      <c r="BU8" s="387"/>
      <c r="BV8" s="385">
        <v>198989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0.68</v>
      </c>
      <c r="CU8" s="426"/>
      <c r="CV8" s="426"/>
      <c r="CW8" s="426"/>
      <c r="CX8" s="426"/>
      <c r="CY8" s="426"/>
      <c r="CZ8" s="426"/>
      <c r="DA8" s="427"/>
      <c r="DB8" s="425">
        <v>0.68</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7761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60959</v>
      </c>
      <c r="BO9" s="386"/>
      <c r="BP9" s="386"/>
      <c r="BQ9" s="386"/>
      <c r="BR9" s="386"/>
      <c r="BS9" s="386"/>
      <c r="BT9" s="386"/>
      <c r="BU9" s="387"/>
      <c r="BV9" s="385">
        <v>59169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12.4</v>
      </c>
      <c r="CU9" s="383"/>
      <c r="CV9" s="383"/>
      <c r="CW9" s="383"/>
      <c r="CX9" s="383"/>
      <c r="CY9" s="383"/>
      <c r="CZ9" s="383"/>
      <c r="DA9" s="384"/>
      <c r="DB9" s="382">
        <v>10.6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8145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1105</v>
      </c>
      <c r="BO10" s="386"/>
      <c r="BP10" s="386"/>
      <c r="BQ10" s="386"/>
      <c r="BR10" s="386"/>
      <c r="BS10" s="386"/>
      <c r="BT10" s="386"/>
      <c r="BU10" s="387"/>
      <c r="BV10" s="385">
        <v>49778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99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7713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7682</v>
      </c>
      <c r="S13" s="467"/>
      <c r="T13" s="467"/>
      <c r="U13" s="467"/>
      <c r="V13" s="468"/>
      <c r="W13" s="401" t="s">
        <v>123</v>
      </c>
      <c r="X13" s="402"/>
      <c r="Y13" s="402"/>
      <c r="Z13" s="402"/>
      <c r="AA13" s="402"/>
      <c r="AB13" s="392"/>
      <c r="AC13" s="436">
        <v>163</v>
      </c>
      <c r="AD13" s="437"/>
      <c r="AE13" s="437"/>
      <c r="AF13" s="437"/>
      <c r="AG13" s="476"/>
      <c r="AH13" s="436">
        <v>223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62064</v>
      </c>
      <c r="BO13" s="386"/>
      <c r="BP13" s="386"/>
      <c r="BQ13" s="386"/>
      <c r="BR13" s="386"/>
      <c r="BS13" s="386"/>
      <c r="BT13" s="386"/>
      <c r="BU13" s="387"/>
      <c r="BV13" s="385">
        <v>108947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3.6</v>
      </c>
      <c r="CU13" s="383"/>
      <c r="CV13" s="383"/>
      <c r="CW13" s="383"/>
      <c r="CX13" s="383"/>
      <c r="CY13" s="383"/>
      <c r="CZ13" s="383"/>
      <c r="DA13" s="384"/>
      <c r="DB13" s="382">
        <v>4.2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7781</v>
      </c>
      <c r="S14" s="467"/>
      <c r="T14" s="467"/>
      <c r="U14" s="467"/>
      <c r="V14" s="468"/>
      <c r="W14" s="375"/>
      <c r="X14" s="376"/>
      <c r="Y14" s="376"/>
      <c r="Z14" s="376"/>
      <c r="AA14" s="376"/>
      <c r="AB14" s="365"/>
      <c r="AC14" s="469">
        <v>4.7</v>
      </c>
      <c r="AD14" s="470"/>
      <c r="AE14" s="470"/>
      <c r="AF14" s="470"/>
      <c r="AG14" s="471"/>
      <c r="AH14" s="469">
        <v>5.6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27.2</v>
      </c>
      <c r="CU14" s="481"/>
      <c r="CV14" s="481"/>
      <c r="CW14" s="481"/>
      <c r="CX14" s="481"/>
      <c r="CY14" s="481"/>
      <c r="CZ14" s="481"/>
      <c r="DA14" s="482"/>
      <c r="DB14" s="480">
        <v>17.3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7760</v>
      </c>
      <c r="S15" s="467"/>
      <c r="T15" s="467"/>
      <c r="U15" s="467"/>
      <c r="V15" s="468"/>
      <c r="W15" s="401" t="s">
        <v>130</v>
      </c>
      <c r="X15" s="402"/>
      <c r="Y15" s="402"/>
      <c r="Z15" s="402"/>
      <c r="AA15" s="402"/>
      <c r="AB15" s="392"/>
      <c r="AC15" s="436">
        <v>1332</v>
      </c>
      <c r="AD15" s="437"/>
      <c r="AE15" s="437"/>
      <c r="AF15" s="437"/>
      <c r="AG15" s="476"/>
      <c r="AH15" s="436">
        <v>1542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1542376</v>
      </c>
      <c r="BO15" s="349"/>
      <c r="BP15" s="349"/>
      <c r="BQ15" s="349"/>
      <c r="BR15" s="349"/>
      <c r="BS15" s="349"/>
      <c r="BT15" s="349"/>
      <c r="BU15" s="350"/>
      <c r="BV15" s="348">
        <v>1489738</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38.5</v>
      </c>
      <c r="AD16" s="470"/>
      <c r="AE16" s="470"/>
      <c r="AF16" s="470"/>
      <c r="AG16" s="471"/>
      <c r="AH16" s="469">
        <v>38.799999999999997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2271211</v>
      </c>
      <c r="BO16" s="386"/>
      <c r="BP16" s="386"/>
      <c r="BQ16" s="386"/>
      <c r="BR16" s="386"/>
      <c r="BS16" s="386"/>
      <c r="BT16" s="386"/>
      <c r="BU16" s="387"/>
      <c r="BV16" s="385">
        <v>2205084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1965</v>
      </c>
      <c r="AD17" s="437"/>
      <c r="AE17" s="437"/>
      <c r="AF17" s="437"/>
      <c r="AG17" s="476"/>
      <c r="AH17" s="436">
        <v>2191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2008768</v>
      </c>
      <c r="BO17" s="386"/>
      <c r="BP17" s="386"/>
      <c r="BQ17" s="386"/>
      <c r="BR17" s="386"/>
      <c r="BS17" s="386"/>
      <c r="BT17" s="386"/>
      <c r="BU17" s="387"/>
      <c r="BV17" s="385">
        <v>1944894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135.77000000000001</v>
      </c>
      <c r="M18" s="498"/>
      <c r="N18" s="498"/>
      <c r="O18" s="498"/>
      <c r="P18" s="498"/>
      <c r="Q18" s="498"/>
      <c r="R18" s="499"/>
      <c r="S18" s="499"/>
      <c r="T18" s="499"/>
      <c r="U18" s="499"/>
      <c r="V18" s="500"/>
      <c r="W18" s="403"/>
      <c r="X18" s="404"/>
      <c r="Y18" s="404"/>
      <c r="Z18" s="404"/>
      <c r="AA18" s="404"/>
      <c r="AB18" s="395"/>
      <c r="AC18" s="501">
        <v>56.8</v>
      </c>
      <c r="AD18" s="502"/>
      <c r="AE18" s="502"/>
      <c r="AF18" s="502"/>
      <c r="AG18" s="503"/>
      <c r="AH18" s="501">
        <v>55.1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2534103</v>
      </c>
      <c r="BO18" s="386"/>
      <c r="BP18" s="386"/>
      <c r="BQ18" s="386"/>
      <c r="BR18" s="386"/>
      <c r="BS18" s="386"/>
      <c r="BT18" s="386"/>
      <c r="BU18" s="387"/>
      <c r="BV18" s="385">
        <v>2367221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3436018</v>
      </c>
      <c r="BO19" s="386"/>
      <c r="BP19" s="386"/>
      <c r="BQ19" s="386"/>
      <c r="BR19" s="386"/>
      <c r="BS19" s="386"/>
      <c r="BT19" s="386"/>
      <c r="BU19" s="387"/>
      <c r="BV19" s="385">
        <v>3601468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2383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5096003</v>
      </c>
      <c r="BO23" s="386"/>
      <c r="BP23" s="386"/>
      <c r="BQ23" s="386"/>
      <c r="BR23" s="386"/>
      <c r="BS23" s="386"/>
      <c r="BT23" s="386"/>
      <c r="BU23" s="387"/>
      <c r="BV23" s="385">
        <v>4915341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7180</v>
      </c>
      <c r="R24" s="437"/>
      <c r="S24" s="437"/>
      <c r="T24" s="437"/>
      <c r="U24" s="437"/>
      <c r="V24" s="476"/>
      <c r="W24" s="531"/>
      <c r="X24" s="519"/>
      <c r="Y24" s="520"/>
      <c r="Z24" s="435" t="s">
        <v>154</v>
      </c>
      <c r="AA24" s="415"/>
      <c r="AB24" s="415"/>
      <c r="AC24" s="415"/>
      <c r="AD24" s="415"/>
      <c r="AE24" s="415"/>
      <c r="AF24" s="415"/>
      <c r="AG24" s="416"/>
      <c r="AH24" s="436">
        <v>91</v>
      </c>
      <c r="AI24" s="437"/>
      <c r="AJ24" s="437"/>
      <c r="AK24" s="437"/>
      <c r="AL24" s="476"/>
      <c r="AM24" s="436">
        <v>277641</v>
      </c>
      <c r="AN24" s="437"/>
      <c r="AO24" s="437"/>
      <c r="AP24" s="437"/>
      <c r="AQ24" s="437"/>
      <c r="AR24" s="476"/>
      <c r="AS24" s="436">
        <v>3051</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2554755</v>
      </c>
      <c r="BO24" s="386"/>
      <c r="BP24" s="386"/>
      <c r="BQ24" s="386"/>
      <c r="BR24" s="386"/>
      <c r="BS24" s="386"/>
      <c r="BT24" s="386"/>
      <c r="BU24" s="387"/>
      <c r="BV24" s="385">
        <v>2785710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6170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710481</v>
      </c>
      <c r="BO25" s="349"/>
      <c r="BP25" s="349"/>
      <c r="BQ25" s="349"/>
      <c r="BR25" s="349"/>
      <c r="BS25" s="349"/>
      <c r="BT25" s="349"/>
      <c r="BU25" s="350"/>
      <c r="BV25" s="348">
        <v>37131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5730</v>
      </c>
      <c r="R26" s="437"/>
      <c r="S26" s="437"/>
      <c r="T26" s="437"/>
      <c r="U26" s="437"/>
      <c r="V26" s="476"/>
      <c r="W26" s="531"/>
      <c r="X26" s="519"/>
      <c r="Y26" s="520"/>
      <c r="Z26" s="435" t="s">
        <v>160</v>
      </c>
      <c r="AA26" s="555"/>
      <c r="AB26" s="555"/>
      <c r="AC26" s="555"/>
      <c r="AD26" s="555"/>
      <c r="AE26" s="555"/>
      <c r="AF26" s="555"/>
      <c r="AG26" s="556"/>
      <c r="AH26" s="436">
        <v>6</v>
      </c>
      <c r="AI26" s="437"/>
      <c r="AJ26" s="437"/>
      <c r="AK26" s="437"/>
      <c r="AL26" s="476"/>
      <c r="AM26" s="436">
        <v>13122</v>
      </c>
      <c r="AN26" s="437"/>
      <c r="AO26" s="437"/>
      <c r="AP26" s="437"/>
      <c r="AQ26" s="437"/>
      <c r="AR26" s="476"/>
      <c r="AS26" s="436">
        <v>2187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2920</v>
      </c>
      <c r="R27" s="437"/>
      <c r="S27" s="437"/>
      <c r="T27" s="437"/>
      <c r="U27" s="437"/>
      <c r="V27" s="476"/>
      <c r="W27" s="531"/>
      <c r="X27" s="519"/>
      <c r="Y27" s="520"/>
      <c r="Z27" s="435" t="s">
        <v>163</v>
      </c>
      <c r="AA27" s="415"/>
      <c r="AB27" s="415"/>
      <c r="AC27" s="415"/>
      <c r="AD27" s="415"/>
      <c r="AE27" s="415"/>
      <c r="AF27" s="415"/>
      <c r="AG27" s="416"/>
      <c r="AH27" s="436">
        <v>6</v>
      </c>
      <c r="AI27" s="437"/>
      <c r="AJ27" s="437"/>
      <c r="AK27" s="437"/>
      <c r="AL27" s="476"/>
      <c r="AM27" s="436">
        <v>19699</v>
      </c>
      <c r="AN27" s="437"/>
      <c r="AO27" s="437"/>
      <c r="AP27" s="437"/>
      <c r="AQ27" s="437"/>
      <c r="AR27" s="476"/>
      <c r="AS27" s="436">
        <v>3283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607869</v>
      </c>
      <c r="BO27" s="553"/>
      <c r="BP27" s="553"/>
      <c r="BQ27" s="553"/>
      <c r="BR27" s="553"/>
      <c r="BS27" s="553"/>
      <c r="BT27" s="553"/>
      <c r="BU27" s="554"/>
      <c r="BV27" s="552">
        <v>607869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2140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874062</v>
      </c>
      <c r="BO28" s="349"/>
      <c r="BP28" s="349"/>
      <c r="BQ28" s="349"/>
      <c r="BR28" s="349"/>
      <c r="BS28" s="349"/>
      <c r="BT28" s="349"/>
      <c r="BU28" s="350"/>
      <c r="BV28" s="348">
        <v>872957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10</v>
      </c>
      <c r="M29" s="437"/>
      <c r="N29" s="437"/>
      <c r="O29" s="437"/>
      <c r="P29" s="476"/>
      <c r="Q29" s="436">
        <v>1850</v>
      </c>
      <c r="R29" s="437"/>
      <c r="S29" s="437"/>
      <c r="T29" s="437"/>
      <c r="U29" s="437"/>
      <c r="V29" s="476"/>
      <c r="W29" s="532"/>
      <c r="X29" s="533"/>
      <c r="Y29" s="534"/>
      <c r="Z29" s="435" t="s">
        <v>170</v>
      </c>
      <c r="AA29" s="415"/>
      <c r="AB29" s="415"/>
      <c r="AC29" s="415"/>
      <c r="AD29" s="415"/>
      <c r="AE29" s="415"/>
      <c r="AF29" s="415"/>
      <c r="AG29" s="416"/>
      <c r="AH29" s="436">
        <v>97</v>
      </c>
      <c r="AI29" s="437"/>
      <c r="AJ29" s="437"/>
      <c r="AK29" s="437"/>
      <c r="AL29" s="476"/>
      <c r="AM29" s="436">
        <v>297340</v>
      </c>
      <c r="AN29" s="437"/>
      <c r="AO29" s="437"/>
      <c r="AP29" s="437"/>
      <c r="AQ29" s="437"/>
      <c r="AR29" s="476"/>
      <c r="AS29" s="436">
        <v>3065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189221</v>
      </c>
      <c r="BO29" s="386"/>
      <c r="BP29" s="386"/>
      <c r="BQ29" s="386"/>
      <c r="BR29" s="386"/>
      <c r="BS29" s="386"/>
      <c r="BT29" s="386"/>
      <c r="BU29" s="387"/>
      <c r="BV29" s="385">
        <v>188813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97.9</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1251018</v>
      </c>
      <c r="BO30" s="553"/>
      <c r="BP30" s="553"/>
      <c r="BQ30" s="553"/>
      <c r="BR30" s="553"/>
      <c r="BS30" s="553"/>
      <c r="BT30" s="553"/>
      <c r="BU30" s="554"/>
      <c r="BV30" s="552">
        <v>1343956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IF('各会計、関係団体の財政状況及び健全化判断比率'!B32="","",'各会計、関係団体の財政状況及び健全化判断比率'!B32)</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湖東広域衛生管理組合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育英事業特別会計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彦根愛知犬上広域行政組合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びわ湖東部中核工業団地公共緑地維持管理特別会計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大滝山林組合（一般会計）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大滝山林組合（林産物栽培特別会計）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大滝山林組合（高取山森林空間利活用特別会計）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彦根市犬上郡営林組合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滋賀県市町村議会議員公務災害補償等組合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滋賀県市町村職員退職手当組合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滋賀県市町村職員研修センター</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滋賀県後期高齢者医療広域連合(一般会計）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2" zoomScaleSheetLayoutView="100" workbookViewId="0">
      <selection activeCell="M47" sqref="M47"/>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72" t="s">
        <v>24</v>
      </c>
      <c r="C41" s="1173"/>
      <c r="D41" s="81"/>
      <c r="E41" s="1178" t="s">
        <v>25</v>
      </c>
      <c r="F41" s="1178"/>
      <c r="G41" s="1178"/>
      <c r="H41" s="1179"/>
      <c r="I41" s="82">
        <v>4254</v>
      </c>
      <c r="J41" s="83">
        <v>4296</v>
      </c>
      <c r="K41" s="83">
        <v>4578</v>
      </c>
      <c r="L41" s="83">
        <v>4915</v>
      </c>
      <c r="M41" s="84">
        <v>5096</v>
      </c>
    </row>
    <row r="42" spans="2:13" ht="27.75" customHeight="1" x14ac:dyDescent="0.15">
      <c r="B42" s="1174"/>
      <c r="C42" s="1175"/>
      <c r="D42" s="85"/>
      <c r="E42" s="1180" t="s">
        <v>26</v>
      </c>
      <c r="F42" s="1180"/>
      <c r="G42" s="1180"/>
      <c r="H42" s="1181"/>
      <c r="I42" s="86">
        <v>34</v>
      </c>
      <c r="J42" s="87">
        <v>27</v>
      </c>
      <c r="K42" s="87">
        <v>19</v>
      </c>
      <c r="L42" s="87">
        <v>10</v>
      </c>
      <c r="M42" s="88">
        <v>9</v>
      </c>
    </row>
    <row r="43" spans="2:13" ht="27.75" customHeight="1" x14ac:dyDescent="0.15">
      <c r="B43" s="1174"/>
      <c r="C43" s="1175"/>
      <c r="D43" s="85"/>
      <c r="E43" s="1180" t="s">
        <v>27</v>
      </c>
      <c r="F43" s="1180"/>
      <c r="G43" s="1180"/>
      <c r="H43" s="1181"/>
      <c r="I43" s="86">
        <v>2571</v>
      </c>
      <c r="J43" s="87">
        <v>2572</v>
      </c>
      <c r="K43" s="87">
        <v>2582</v>
      </c>
      <c r="L43" s="87">
        <v>2355</v>
      </c>
      <c r="M43" s="88">
        <v>2404</v>
      </c>
    </row>
    <row r="44" spans="2:13" ht="27.75" customHeight="1" x14ac:dyDescent="0.15">
      <c r="B44" s="1174"/>
      <c r="C44" s="1175"/>
      <c r="D44" s="85"/>
      <c r="E44" s="1180" t="s">
        <v>28</v>
      </c>
      <c r="F44" s="1180"/>
      <c r="G44" s="1180"/>
      <c r="H44" s="1181"/>
      <c r="I44" s="86">
        <v>62</v>
      </c>
      <c r="J44" s="87">
        <v>20</v>
      </c>
      <c r="K44" s="87">
        <v>4</v>
      </c>
      <c r="L44" s="87">
        <v>3</v>
      </c>
      <c r="M44" s="88">
        <v>4</v>
      </c>
    </row>
    <row r="45" spans="2:13" ht="27.75" customHeight="1" x14ac:dyDescent="0.15">
      <c r="B45" s="1174"/>
      <c r="C45" s="1175"/>
      <c r="D45" s="85"/>
      <c r="E45" s="1180" t="s">
        <v>29</v>
      </c>
      <c r="F45" s="1180"/>
      <c r="G45" s="1180"/>
      <c r="H45" s="1181"/>
      <c r="I45" s="86">
        <v>907</v>
      </c>
      <c r="J45" s="87">
        <v>955</v>
      </c>
      <c r="K45" s="87">
        <v>852</v>
      </c>
      <c r="L45" s="87">
        <v>778</v>
      </c>
      <c r="M45" s="88">
        <v>802</v>
      </c>
    </row>
    <row r="46" spans="2:13" ht="27.75" customHeight="1" x14ac:dyDescent="0.15">
      <c r="B46" s="1174"/>
      <c r="C46" s="1175"/>
      <c r="D46" s="85"/>
      <c r="E46" s="1180" t="s">
        <v>30</v>
      </c>
      <c r="F46" s="1180"/>
      <c r="G46" s="1180"/>
      <c r="H46" s="1181"/>
      <c r="I46" s="86" t="s">
        <v>477</v>
      </c>
      <c r="J46" s="87" t="s">
        <v>477</v>
      </c>
      <c r="K46" s="87" t="s">
        <v>477</v>
      </c>
      <c r="L46" s="87" t="s">
        <v>477</v>
      </c>
      <c r="M46" s="88" t="s">
        <v>477</v>
      </c>
    </row>
    <row r="47" spans="2:13" ht="27.75" customHeight="1" x14ac:dyDescent="0.15">
      <c r="B47" s="1174"/>
      <c r="C47" s="1175"/>
      <c r="D47" s="85"/>
      <c r="E47" s="1180" t="s">
        <v>31</v>
      </c>
      <c r="F47" s="1180"/>
      <c r="G47" s="1180"/>
      <c r="H47" s="1181"/>
      <c r="I47" s="86" t="s">
        <v>477</v>
      </c>
      <c r="J47" s="87" t="s">
        <v>477</v>
      </c>
      <c r="K47" s="87" t="s">
        <v>477</v>
      </c>
      <c r="L47" s="87" t="s">
        <v>477</v>
      </c>
      <c r="M47" s="88" t="s">
        <v>477</v>
      </c>
    </row>
    <row r="48" spans="2:13" ht="27.75" customHeight="1" x14ac:dyDescent="0.15">
      <c r="B48" s="1176"/>
      <c r="C48" s="1177"/>
      <c r="D48" s="85"/>
      <c r="E48" s="1180" t="s">
        <v>32</v>
      </c>
      <c r="F48" s="1180"/>
      <c r="G48" s="1180"/>
      <c r="H48" s="1181"/>
      <c r="I48" s="86" t="s">
        <v>477</v>
      </c>
      <c r="J48" s="87" t="s">
        <v>477</v>
      </c>
      <c r="K48" s="87" t="s">
        <v>477</v>
      </c>
      <c r="L48" s="87" t="s">
        <v>477</v>
      </c>
      <c r="M48" s="88" t="s">
        <v>477</v>
      </c>
    </row>
    <row r="49" spans="2:13" ht="27.75" customHeight="1" x14ac:dyDescent="0.15">
      <c r="B49" s="1182" t="s">
        <v>33</v>
      </c>
      <c r="C49" s="1183"/>
      <c r="D49" s="89"/>
      <c r="E49" s="1180" t="s">
        <v>34</v>
      </c>
      <c r="F49" s="1180"/>
      <c r="G49" s="1180"/>
      <c r="H49" s="1181"/>
      <c r="I49" s="86">
        <v>1735</v>
      </c>
      <c r="J49" s="87">
        <v>1758</v>
      </c>
      <c r="K49" s="87">
        <v>2005</v>
      </c>
      <c r="L49" s="87">
        <v>2139</v>
      </c>
      <c r="M49" s="88">
        <v>2232</v>
      </c>
    </row>
    <row r="50" spans="2:13" ht="27.75" customHeight="1" x14ac:dyDescent="0.15">
      <c r="B50" s="1174"/>
      <c r="C50" s="1175"/>
      <c r="D50" s="85"/>
      <c r="E50" s="1180" t="s">
        <v>35</v>
      </c>
      <c r="F50" s="1180"/>
      <c r="G50" s="1180"/>
      <c r="H50" s="1181"/>
      <c r="I50" s="86" t="s">
        <v>477</v>
      </c>
      <c r="J50" s="87" t="s">
        <v>477</v>
      </c>
      <c r="K50" s="87" t="s">
        <v>477</v>
      </c>
      <c r="L50" s="87" t="s">
        <v>477</v>
      </c>
      <c r="M50" s="88" t="s">
        <v>477</v>
      </c>
    </row>
    <row r="51" spans="2:13" ht="27.75" customHeight="1" x14ac:dyDescent="0.15">
      <c r="B51" s="1176"/>
      <c r="C51" s="1177"/>
      <c r="D51" s="85"/>
      <c r="E51" s="1180" t="s">
        <v>36</v>
      </c>
      <c r="F51" s="1180"/>
      <c r="G51" s="1180"/>
      <c r="H51" s="1181"/>
      <c r="I51" s="86">
        <v>5373</v>
      </c>
      <c r="J51" s="87">
        <v>5518</v>
      </c>
      <c r="K51" s="87">
        <v>5476</v>
      </c>
      <c r="L51" s="87">
        <v>5491</v>
      </c>
      <c r="M51" s="88">
        <v>5397</v>
      </c>
    </row>
    <row r="52" spans="2:13" ht="27.75" customHeight="1" thickBot="1" x14ac:dyDescent="0.2">
      <c r="B52" s="1184" t="s">
        <v>21</v>
      </c>
      <c r="C52" s="1185"/>
      <c r="D52" s="90"/>
      <c r="E52" s="1186" t="s">
        <v>37</v>
      </c>
      <c r="F52" s="1186"/>
      <c r="G52" s="1186"/>
      <c r="H52" s="1187"/>
      <c r="I52" s="91">
        <v>721</v>
      </c>
      <c r="J52" s="92">
        <v>594</v>
      </c>
      <c r="K52" s="92">
        <v>554</v>
      </c>
      <c r="L52" s="92">
        <v>432</v>
      </c>
      <c r="M52" s="93">
        <v>687</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515</v>
      </c>
      <c r="G2" s="111"/>
      <c r="H2" s="112"/>
    </row>
    <row r="3" spans="1:8" x14ac:dyDescent="0.15">
      <c r="A3" s="108" t="s">
        <v>508</v>
      </c>
      <c r="B3" s="113"/>
      <c r="C3" s="114"/>
      <c r="D3" s="115">
        <v>70411</v>
      </c>
      <c r="E3" s="116"/>
      <c r="F3" s="117">
        <v>121932</v>
      </c>
      <c r="G3" s="118"/>
      <c r="H3" s="119"/>
    </row>
    <row r="4" spans="1:8" x14ac:dyDescent="0.15">
      <c r="A4" s="120"/>
      <c r="B4" s="121"/>
      <c r="C4" s="122"/>
      <c r="D4" s="123">
        <v>61492</v>
      </c>
      <c r="E4" s="124"/>
      <c r="F4" s="125">
        <v>68430</v>
      </c>
      <c r="G4" s="126"/>
      <c r="H4" s="127"/>
    </row>
    <row r="5" spans="1:8" x14ac:dyDescent="0.15">
      <c r="A5" s="108" t="s">
        <v>510</v>
      </c>
      <c r="B5" s="113"/>
      <c r="C5" s="114"/>
      <c r="D5" s="115">
        <v>91326</v>
      </c>
      <c r="E5" s="116"/>
      <c r="F5" s="117">
        <v>92021</v>
      </c>
      <c r="G5" s="118"/>
      <c r="H5" s="119"/>
    </row>
    <row r="6" spans="1:8" x14ac:dyDescent="0.15">
      <c r="A6" s="120"/>
      <c r="B6" s="121"/>
      <c r="C6" s="122"/>
      <c r="D6" s="123">
        <v>71049</v>
      </c>
      <c r="E6" s="124"/>
      <c r="F6" s="125">
        <v>52579</v>
      </c>
      <c r="G6" s="126"/>
      <c r="H6" s="127"/>
    </row>
    <row r="7" spans="1:8" x14ac:dyDescent="0.15">
      <c r="A7" s="108" t="s">
        <v>511</v>
      </c>
      <c r="B7" s="113"/>
      <c r="C7" s="114"/>
      <c r="D7" s="115">
        <v>112208</v>
      </c>
      <c r="E7" s="116"/>
      <c r="F7" s="117">
        <v>94828</v>
      </c>
      <c r="G7" s="118"/>
      <c r="H7" s="119"/>
    </row>
    <row r="8" spans="1:8" x14ac:dyDescent="0.15">
      <c r="A8" s="120"/>
      <c r="B8" s="121"/>
      <c r="C8" s="122"/>
      <c r="D8" s="123">
        <v>80063</v>
      </c>
      <c r="E8" s="124"/>
      <c r="F8" s="125">
        <v>55133</v>
      </c>
      <c r="G8" s="126"/>
      <c r="H8" s="127"/>
    </row>
    <row r="9" spans="1:8" x14ac:dyDescent="0.15">
      <c r="A9" s="108" t="s">
        <v>512</v>
      </c>
      <c r="B9" s="113"/>
      <c r="C9" s="114"/>
      <c r="D9" s="115">
        <v>179547</v>
      </c>
      <c r="E9" s="116"/>
      <c r="F9" s="117">
        <v>119674</v>
      </c>
      <c r="G9" s="118"/>
      <c r="H9" s="119"/>
    </row>
    <row r="10" spans="1:8" x14ac:dyDescent="0.15">
      <c r="A10" s="120"/>
      <c r="B10" s="121"/>
      <c r="C10" s="122"/>
      <c r="D10" s="123">
        <v>45677</v>
      </c>
      <c r="E10" s="124"/>
      <c r="F10" s="125">
        <v>57803</v>
      </c>
      <c r="G10" s="126"/>
      <c r="H10" s="127"/>
    </row>
    <row r="11" spans="1:8" x14ac:dyDescent="0.15">
      <c r="A11" s="108" t="s">
        <v>513</v>
      </c>
      <c r="B11" s="113"/>
      <c r="C11" s="114"/>
      <c r="D11" s="115">
        <v>129801</v>
      </c>
      <c r="E11" s="116"/>
      <c r="F11" s="117">
        <v>119685</v>
      </c>
      <c r="G11" s="118"/>
      <c r="H11" s="119"/>
    </row>
    <row r="12" spans="1:8" x14ac:dyDescent="0.15">
      <c r="A12" s="120"/>
      <c r="B12" s="121"/>
      <c r="C12" s="128"/>
      <c r="D12" s="123">
        <v>72844</v>
      </c>
      <c r="E12" s="124"/>
      <c r="F12" s="125">
        <v>68464</v>
      </c>
      <c r="G12" s="126"/>
      <c r="H12" s="127"/>
    </row>
    <row r="13" spans="1:8" x14ac:dyDescent="0.15">
      <c r="A13" s="108"/>
      <c r="B13" s="113"/>
      <c r="C13" s="129"/>
      <c r="D13" s="130">
        <v>116659</v>
      </c>
      <c r="E13" s="131"/>
      <c r="F13" s="132">
        <v>109628</v>
      </c>
      <c r="G13" s="133"/>
      <c r="H13" s="119"/>
    </row>
    <row r="14" spans="1:8" x14ac:dyDescent="0.15">
      <c r="A14" s="120"/>
      <c r="B14" s="121"/>
      <c r="C14" s="122"/>
      <c r="D14" s="123">
        <v>66225</v>
      </c>
      <c r="E14" s="124"/>
      <c r="F14" s="125">
        <v>60482</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4.5599999999999996</v>
      </c>
      <c r="C19" s="134">
        <f>ROUND(VALUE(SUBSTITUTE(実質収支比率等に係る経年分析!G$48,"▲","-")),2)</f>
        <v>8.1300000000000008</v>
      </c>
      <c r="D19" s="134">
        <f>ROUND(VALUE(SUBSTITUTE(実質収支比率等に係る経年分析!H$48,"▲","-")),2)</f>
        <v>4.74</v>
      </c>
      <c r="E19" s="134">
        <f>ROUND(VALUE(SUBSTITUTE(実質収支比率等に係る経年分析!I$48,"▲","-")),2)</f>
        <v>6.81</v>
      </c>
      <c r="F19" s="134">
        <f>ROUND(VALUE(SUBSTITUTE(実質収支比率等に係る経年分析!J$48,"▲","-")),2)</f>
        <v>8.7200000000000006</v>
      </c>
    </row>
    <row r="20" spans="1:11" x14ac:dyDescent="0.15">
      <c r="A20" s="134" t="s">
        <v>42</v>
      </c>
      <c r="B20" s="134">
        <f>ROUND(VALUE(SUBSTITUTE(実質収支比率等に係る経年分析!F$47,"▲","-")),2)</f>
        <v>37.68</v>
      </c>
      <c r="C20" s="134">
        <f>ROUND(VALUE(SUBSTITUTE(実質収支比率等に係る経年分析!G$47,"▲","-")),2)</f>
        <v>28.4</v>
      </c>
      <c r="D20" s="134">
        <f>ROUND(VALUE(SUBSTITUTE(実質収支比率等に係る経年分析!H$47,"▲","-")),2)</f>
        <v>27.88</v>
      </c>
      <c r="E20" s="134">
        <f>ROUND(VALUE(SUBSTITUTE(実質収支比率等に係る経年分析!I$47,"▲","-")),2)</f>
        <v>29.85</v>
      </c>
      <c r="F20" s="134">
        <f>ROUND(VALUE(SUBSTITUTE(実質収支比率等に係る経年分析!J$47,"▲","-")),2)</f>
        <v>29.33</v>
      </c>
    </row>
    <row r="21" spans="1:11" x14ac:dyDescent="0.15">
      <c r="A21" s="134" t="s">
        <v>43</v>
      </c>
      <c r="B21" s="134">
        <f>IF(ISNUMBER(VALUE(SUBSTITUTE(実質収支比率等に係る経年分析!F$49,"▲","-"))),ROUND(VALUE(SUBSTITUTE(実質収支比率等に係る経年分析!F$49,"▲","-")),2),NA())</f>
        <v>8.49</v>
      </c>
      <c r="C21" s="134">
        <f>IF(ISNUMBER(VALUE(SUBSTITUTE(実質収支比率等に係る経年分析!G$49,"▲","-"))),ROUND(VALUE(SUBSTITUTE(実質収支比率等に係る経年分析!G$49,"▲","-")),2),NA())</f>
        <v>-5.4</v>
      </c>
      <c r="D21" s="134">
        <f>IF(ISNUMBER(VALUE(SUBSTITUTE(実質収支比率等に係る経年分析!H$49,"▲","-"))),ROUND(VALUE(SUBSTITUTE(実質収支比率等に係る経年分析!H$49,"▲","-")),2),NA())</f>
        <v>1</v>
      </c>
      <c r="E21" s="134">
        <f>IF(ISNUMBER(VALUE(SUBSTITUTE(実質収支比率等に係る経年分析!I$49,"▲","-"))),ROUND(VALUE(SUBSTITUTE(実質収支比率等に係る経年分析!I$49,"▲","-")),2),NA())</f>
        <v>3.73</v>
      </c>
      <c r="F21" s="134">
        <f>IF(ISNUMBER(VALUE(SUBSTITUTE(実質収支比率等に係る経年分析!J$49,"▲","-"))),ROUND(VALUE(SUBSTITUTE(実質収支比率等に係る経年分析!J$49,"▲","-")),2),NA())</f>
        <v>2.08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びわ湖東部中核工業団地公共緑地維持管理特別会計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0.28999999999999998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0.25</v>
      </c>
    </row>
    <row r="34" spans="1:16" x14ac:dyDescent="0.15">
      <c r="A34" s="135" t="str">
        <f>IF(連結実質赤字比率に係る赤字・黒字の構成分析!C$36="",NA(),連結実質赤字比率に係る赤字・黒字の構成分析!C$36)</f>
        <v>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4.46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8.0500000000000007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8.6999999999999993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12.95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11.34</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440</v>
      </c>
      <c r="E42" s="136"/>
      <c r="F42" s="136"/>
      <c r="G42" s="136">
        <f>'実質公債費比率（分子）の構造'!L$52</f>
        <v>436</v>
      </c>
      <c r="H42" s="136"/>
      <c r="I42" s="136"/>
      <c r="J42" s="136">
        <f>'実質公債費比率（分子）の構造'!M$52</f>
        <v>467</v>
      </c>
      <c r="K42" s="136"/>
      <c r="L42" s="136"/>
      <c r="M42" s="136">
        <f>'実質公債費比率（分子）の構造'!N$52</f>
        <v>440</v>
      </c>
      <c r="N42" s="136"/>
      <c r="O42" s="136"/>
      <c r="P42" s="136">
        <f>'実質公債費比率（分子）の構造'!O$52</f>
        <v>464</v>
      </c>
    </row>
    <row r="43" spans="1:16" x14ac:dyDescent="0.15">
      <c r="A43" s="136" t="s">
        <v>51</v>
      </c>
      <c r="B43" s="136">
        <f>'実質公債費比率（分子）の構造'!K$51</f>
        <v>1</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x14ac:dyDescent="0.15">
      <c r="A44" s="136" t="s">
        <v>52</v>
      </c>
      <c r="B44" s="136">
        <f>'実質公債費比率（分子）の構造'!K$50</f>
        <v>8</v>
      </c>
      <c r="C44" s="136"/>
      <c r="D44" s="136"/>
      <c r="E44" s="136">
        <f>'実質公債費比率（分子）の構造'!L$50</f>
        <v>8</v>
      </c>
      <c r="F44" s="136"/>
      <c r="G44" s="136"/>
      <c r="H44" s="136">
        <f>'実質公債費比率（分子）の構造'!M$50</f>
        <v>8</v>
      </c>
      <c r="I44" s="136"/>
      <c r="J44" s="136"/>
      <c r="K44" s="136">
        <f>'実質公債費比率（分子）の構造'!N$50</f>
        <v>8</v>
      </c>
      <c r="L44" s="136"/>
      <c r="M44" s="136"/>
      <c r="N44" s="136">
        <f>'実質公債費比率（分子）の構造'!O$50</f>
        <v>1</v>
      </c>
      <c r="O44" s="136"/>
      <c r="P44" s="136"/>
    </row>
    <row r="45" spans="1:16" x14ac:dyDescent="0.15">
      <c r="A45" s="136" t="s">
        <v>53</v>
      </c>
      <c r="B45" s="136">
        <f>'実質公債費比率（分子）の構造'!K$49</f>
        <v>51</v>
      </c>
      <c r="C45" s="136"/>
      <c r="D45" s="136"/>
      <c r="E45" s="136">
        <f>'実質公債費比率（分子）の構造'!L$49</f>
        <v>43</v>
      </c>
      <c r="F45" s="136"/>
      <c r="G45" s="136"/>
      <c r="H45" s="136">
        <f>'実質公債費比率（分子）の構造'!M$49</f>
        <v>16</v>
      </c>
      <c r="I45" s="136"/>
      <c r="J45" s="136"/>
      <c r="K45" s="136">
        <f>'実質公債費比率（分子）の構造'!N$49</f>
        <v>1</v>
      </c>
      <c r="L45" s="136"/>
      <c r="M45" s="136"/>
      <c r="N45" s="136">
        <f>'実質公債費比率（分子）の構造'!O$49</f>
        <v>1</v>
      </c>
      <c r="O45" s="136"/>
      <c r="P45" s="136"/>
    </row>
    <row r="46" spans="1:16" x14ac:dyDescent="0.15">
      <c r="A46" s="136" t="s">
        <v>54</v>
      </c>
      <c r="B46" s="136">
        <f>'実質公債費比率（分子）の構造'!K$48</f>
        <v>117</v>
      </c>
      <c r="C46" s="136"/>
      <c r="D46" s="136"/>
      <c r="E46" s="136">
        <f>'実質公債費比率（分子）の構造'!L$48</f>
        <v>135</v>
      </c>
      <c r="F46" s="136"/>
      <c r="G46" s="136"/>
      <c r="H46" s="136">
        <f>'実質公債費比率（分子）の構造'!M$48</f>
        <v>153</v>
      </c>
      <c r="I46" s="136"/>
      <c r="J46" s="136"/>
      <c r="K46" s="136">
        <f>'実質公債費比率（分子）の構造'!N$48</f>
        <v>99</v>
      </c>
      <c r="L46" s="136"/>
      <c r="M46" s="136"/>
      <c r="N46" s="136">
        <f>'実質公債費比率（分子）の構造'!O$48</f>
        <v>151</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425</v>
      </c>
      <c r="C49" s="136"/>
      <c r="D49" s="136"/>
      <c r="E49" s="136">
        <f>'実質公債費比率（分子）の構造'!L$45</f>
        <v>409</v>
      </c>
      <c r="F49" s="136"/>
      <c r="G49" s="136"/>
      <c r="H49" s="136">
        <f>'実質公債費比率（分子）の構造'!M$45</f>
        <v>396</v>
      </c>
      <c r="I49" s="136"/>
      <c r="J49" s="136"/>
      <c r="K49" s="136">
        <f>'実質公債費比率（分子）の構造'!N$45</f>
        <v>381</v>
      </c>
      <c r="L49" s="136"/>
      <c r="M49" s="136"/>
      <c r="N49" s="136">
        <f>'実質公債費比率（分子）の構造'!O$45</f>
        <v>427</v>
      </c>
      <c r="O49" s="136"/>
      <c r="P49" s="136"/>
    </row>
    <row r="50" spans="1:16" x14ac:dyDescent="0.15">
      <c r="A50" s="136" t="s">
        <v>58</v>
      </c>
      <c r="B50" s="136" t="e">
        <f>NA()</f>
        <v>#N/A</v>
      </c>
      <c r="C50" s="136">
        <f>IF(ISNUMBER('実質公債費比率（分子）の構造'!K$53),'実質公債費比率（分子）の構造'!K$53,NA())</f>
        <v>162</v>
      </c>
      <c r="D50" s="136" t="e">
        <f>NA()</f>
        <v>#N/A</v>
      </c>
      <c r="E50" s="136" t="e">
        <f>NA()</f>
        <v>#N/A</v>
      </c>
      <c r="F50" s="136">
        <f>IF(ISNUMBER('実質公債費比率（分子）の構造'!L$53),'実質公債費比率（分子）の構造'!L$53,NA())</f>
        <v>159</v>
      </c>
      <c r="G50" s="136" t="e">
        <f>NA()</f>
        <v>#N/A</v>
      </c>
      <c r="H50" s="136" t="e">
        <f>NA()</f>
        <v>#N/A</v>
      </c>
      <c r="I50" s="136">
        <f>IF(ISNUMBER('実質公債費比率（分子）の構造'!M$53),'実質公債費比率（分子）の構造'!M$53,NA())</f>
        <v>106</v>
      </c>
      <c r="J50" s="136" t="e">
        <f>NA()</f>
        <v>#N/A</v>
      </c>
      <c r="K50" s="136" t="e">
        <f>NA()</f>
        <v>#N/A</v>
      </c>
      <c r="L50" s="136">
        <f>IF(ISNUMBER('実質公債費比率（分子）の構造'!N$53),'実質公債費比率（分子）の構造'!N$53,NA())</f>
        <v>49</v>
      </c>
      <c r="M50" s="136" t="e">
        <f>NA()</f>
        <v>#N/A</v>
      </c>
      <c r="N50" s="136" t="e">
        <f>NA()</f>
        <v>#N/A</v>
      </c>
      <c r="O50" s="136">
        <f>IF(ISNUMBER('実質公債費比率（分子）の構造'!O$53),'実質公債費比率（分子）の構造'!O$53,NA())</f>
        <v>116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5373</v>
      </c>
      <c r="E56" s="135"/>
      <c r="F56" s="135"/>
      <c r="G56" s="135">
        <f>'将来負担比率（分子）の構造'!J$51</f>
        <v>5518</v>
      </c>
      <c r="H56" s="135"/>
      <c r="I56" s="135"/>
      <c r="J56" s="135">
        <f>'将来負担比率（分子）の構造'!K$51</f>
        <v>5476</v>
      </c>
      <c r="K56" s="135"/>
      <c r="L56" s="135"/>
      <c r="M56" s="135">
        <f>'将来負担比率（分子）の構造'!L$51</f>
        <v>5491</v>
      </c>
      <c r="N56" s="135"/>
      <c r="O56" s="135"/>
      <c r="P56" s="135">
        <f>'将来負担比率（分子）の構造'!M$51</f>
        <v>5397</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1735</v>
      </c>
      <c r="E58" s="135"/>
      <c r="F58" s="135"/>
      <c r="G58" s="135">
        <f>'将来負担比率（分子）の構造'!J$49</f>
        <v>1758</v>
      </c>
      <c r="H58" s="135"/>
      <c r="I58" s="135"/>
      <c r="J58" s="135">
        <f>'将来負担比率（分子）の構造'!K$49</f>
        <v>2005</v>
      </c>
      <c r="K58" s="135"/>
      <c r="L58" s="135"/>
      <c r="M58" s="135">
        <f>'将来負担比率（分子）の構造'!L$49</f>
        <v>2139</v>
      </c>
      <c r="N58" s="135"/>
      <c r="O58" s="135"/>
      <c r="P58" s="135">
        <f>'将来負担比率（分子）の構造'!M$49</f>
        <v>2232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907</v>
      </c>
      <c r="C62" s="135"/>
      <c r="D62" s="135"/>
      <c r="E62" s="135">
        <f>'将来負担比率（分子）の構造'!J$45</f>
        <v>955</v>
      </c>
      <c r="F62" s="135"/>
      <c r="G62" s="135"/>
      <c r="H62" s="135">
        <f>'将来負担比率（分子）の構造'!K$45</f>
        <v>852</v>
      </c>
      <c r="I62" s="135"/>
      <c r="J62" s="135"/>
      <c r="K62" s="135">
        <f>'将来負担比率（分子）の構造'!L$45</f>
        <v>778</v>
      </c>
      <c r="L62" s="135"/>
      <c r="M62" s="135"/>
      <c r="N62" s="135">
        <f>'将来負担比率（分子）の構造'!M$45</f>
        <v>802</v>
      </c>
      <c r="O62" s="135"/>
      <c r="P62" s="135"/>
    </row>
    <row r="63" spans="1:16" x14ac:dyDescent="0.15">
      <c r="A63" s="135" t="s">
        <v>28</v>
      </c>
      <c r="B63" s="135">
        <f>'将来負担比率（分子）の構造'!I$44</f>
        <v>62</v>
      </c>
      <c r="C63" s="135"/>
      <c r="D63" s="135"/>
      <c r="E63" s="135">
        <f>'将来負担比率（分子）の構造'!J$44</f>
        <v>20</v>
      </c>
      <c r="F63" s="135"/>
      <c r="G63" s="135"/>
      <c r="H63" s="135">
        <f>'将来負担比率（分子）の構造'!K$44</f>
        <v>4</v>
      </c>
      <c r="I63" s="135"/>
      <c r="J63" s="135"/>
      <c r="K63" s="135">
        <f>'将来負担比率（分子）の構造'!L$44</f>
        <v>3</v>
      </c>
      <c r="L63" s="135"/>
      <c r="M63" s="135"/>
      <c r="N63" s="135">
        <f>'将来負担比率（分子）の構造'!M$44</f>
        <v>4</v>
      </c>
      <c r="O63" s="135"/>
      <c r="P63" s="135"/>
    </row>
    <row r="64" spans="1:16" x14ac:dyDescent="0.15">
      <c r="A64" s="135" t="s">
        <v>27</v>
      </c>
      <c r="B64" s="135">
        <f>'将来負担比率（分子）の構造'!I$43</f>
        <v>2571</v>
      </c>
      <c r="C64" s="135"/>
      <c r="D64" s="135"/>
      <c r="E64" s="135">
        <f>'将来負担比率（分子）の構造'!J$43</f>
        <v>2572</v>
      </c>
      <c r="F64" s="135"/>
      <c r="G64" s="135"/>
      <c r="H64" s="135">
        <f>'将来負担比率（分子）の構造'!K$43</f>
        <v>2582</v>
      </c>
      <c r="I64" s="135"/>
      <c r="J64" s="135"/>
      <c r="K64" s="135">
        <f>'将来負担比率（分子）の構造'!L$43</f>
        <v>2355</v>
      </c>
      <c r="L64" s="135"/>
      <c r="M64" s="135"/>
      <c r="N64" s="135">
        <f>'将来負担比率（分子）の構造'!M$43</f>
        <v>2404</v>
      </c>
      <c r="O64" s="135"/>
      <c r="P64" s="135"/>
    </row>
    <row r="65" spans="1:16" x14ac:dyDescent="0.15">
      <c r="A65" s="135" t="s">
        <v>26</v>
      </c>
      <c r="B65" s="135">
        <f>'将来負担比率（分子）の構造'!I$42</f>
        <v>34</v>
      </c>
      <c r="C65" s="135"/>
      <c r="D65" s="135"/>
      <c r="E65" s="135">
        <f>'将来負担比率（分子）の構造'!J$42</f>
        <v>27</v>
      </c>
      <c r="F65" s="135"/>
      <c r="G65" s="135"/>
      <c r="H65" s="135">
        <f>'将来負担比率（分子）の構造'!K$42</f>
        <v>19</v>
      </c>
      <c r="I65" s="135"/>
      <c r="J65" s="135"/>
      <c r="K65" s="135">
        <f>'将来負担比率（分子）の構造'!L$42</f>
        <v>10</v>
      </c>
      <c r="L65" s="135"/>
      <c r="M65" s="135"/>
      <c r="N65" s="135">
        <f>'将来負担比率（分子）の構造'!M$42</f>
        <v>9</v>
      </c>
      <c r="O65" s="135"/>
      <c r="P65" s="135"/>
    </row>
    <row r="66" spans="1:16" x14ac:dyDescent="0.15">
      <c r="A66" s="135" t="s">
        <v>25</v>
      </c>
      <c r="B66" s="135">
        <f>'将来負担比率（分子）の構造'!I$41</f>
        <v>4254</v>
      </c>
      <c r="C66" s="135"/>
      <c r="D66" s="135"/>
      <c r="E66" s="135">
        <f>'将来負担比率（分子）の構造'!J$41</f>
        <v>4296</v>
      </c>
      <c r="F66" s="135"/>
      <c r="G66" s="135"/>
      <c r="H66" s="135">
        <f>'将来負担比率（分子）の構造'!K$41</f>
        <v>4578</v>
      </c>
      <c r="I66" s="135"/>
      <c r="J66" s="135"/>
      <c r="K66" s="135">
        <f>'将来負担比率（分子）の構造'!L$41</f>
        <v>4915</v>
      </c>
      <c r="L66" s="135"/>
      <c r="M66" s="135"/>
      <c r="N66" s="135">
        <f>'将来負担比率（分子）の構造'!M$41</f>
        <v>5096</v>
      </c>
      <c r="O66" s="135"/>
      <c r="P66" s="135"/>
    </row>
    <row r="67" spans="1:16" x14ac:dyDescent="0.15">
      <c r="A67" s="135" t="s">
        <v>62</v>
      </c>
      <c r="B67" s="135" t="e">
        <f>NA()</f>
        <v>#N/A</v>
      </c>
      <c r="C67" s="135">
        <f>IF(ISNUMBER('将来負担比率（分子）の構造'!I$52), IF('将来負担比率（分子）の構造'!I$52 &lt; 0, 0, '将来負担比率（分子）の構造'!I$52), NA())</f>
        <v>721</v>
      </c>
      <c r="D67" s="135" t="e">
        <f>NA()</f>
        <v>#N/A</v>
      </c>
      <c r="E67" s="135" t="e">
        <f>NA()</f>
        <v>#N/A</v>
      </c>
      <c r="F67" s="135">
        <f>IF(ISNUMBER('将来負担比率（分子）の構造'!J$52), IF('将来負担比率（分子）の構造'!J$52 &lt; 0, 0, '将来負担比率（分子）の構造'!J$52), NA())</f>
        <v>594</v>
      </c>
      <c r="G67" s="135" t="e">
        <f>NA()</f>
        <v>#N/A</v>
      </c>
      <c r="H67" s="135" t="e">
        <f>NA()</f>
        <v>#N/A</v>
      </c>
      <c r="I67" s="135">
        <f>IF(ISNUMBER('将来負担比率（分子）の構造'!K$52), IF('将来負担比率（分子）の構造'!K$52 &lt; 0, 0, '将来負担比率（分子）の構造'!K$52), NA())</f>
        <v>554</v>
      </c>
      <c r="J67" s="135" t="e">
        <f>NA()</f>
        <v>#N/A</v>
      </c>
      <c r="K67" s="135" t="e">
        <f>NA()</f>
        <v>#N/A</v>
      </c>
      <c r="L67" s="135">
        <f>IF(ISNUMBER('将来負担比率（分子）の構造'!L$52), IF('将来負担比率（分子）の構造'!L$52 &lt; 0, 0, '将来負担比率（分子）の構造'!L$52), NA())</f>
        <v>432</v>
      </c>
      <c r="M67" s="135" t="e">
        <f>NA()</f>
        <v>#N/A</v>
      </c>
      <c r="N67" s="135" t="e">
        <f>NA()</f>
        <v>#N/A</v>
      </c>
      <c r="O67" s="135">
        <f>IF(ISNUMBER('将来負担比率（分子）の構造'!M$52), IF('将来負担比率（分子）の構造'!M$52 &lt; 0, 0, '将来負担比率（分子）の構造'!M$52), NA())</f>
        <v>687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37"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1896182</v>
      </c>
      <c r="S5" s="583"/>
      <c r="T5" s="583"/>
      <c r="U5" s="583"/>
      <c r="V5" s="583"/>
      <c r="W5" s="583"/>
      <c r="X5" s="583"/>
      <c r="Y5" s="584"/>
      <c r="Z5" s="585">
        <v>38</v>
      </c>
      <c r="AA5" s="585"/>
      <c r="AB5" s="585"/>
      <c r="AC5" s="585"/>
      <c r="AD5" s="586">
        <v>1896182</v>
      </c>
      <c r="AE5" s="586"/>
      <c r="AF5" s="586"/>
      <c r="AG5" s="586"/>
      <c r="AH5" s="586"/>
      <c r="AI5" s="586"/>
      <c r="AJ5" s="586"/>
      <c r="AK5" s="586"/>
      <c r="AL5" s="587">
        <v>68</v>
      </c>
      <c r="AM5" s="588"/>
      <c r="AN5" s="588"/>
      <c r="AO5" s="589"/>
      <c r="AP5" s="579" t="s">
        <v>208</v>
      </c>
      <c r="AQ5" s="580"/>
      <c r="AR5" s="580"/>
      <c r="AS5" s="580"/>
      <c r="AT5" s="580"/>
      <c r="AU5" s="580"/>
      <c r="AV5" s="580"/>
      <c r="AW5" s="580"/>
      <c r="AX5" s="580"/>
      <c r="AY5" s="580"/>
      <c r="AZ5" s="580"/>
      <c r="BA5" s="580"/>
      <c r="BB5" s="580"/>
      <c r="BC5" s="580"/>
      <c r="BD5" s="580"/>
      <c r="BE5" s="580"/>
      <c r="BF5" s="581"/>
      <c r="BG5" s="593">
        <v>1896182</v>
      </c>
      <c r="BH5" s="594"/>
      <c r="BI5" s="594"/>
      <c r="BJ5" s="594"/>
      <c r="BK5" s="594"/>
      <c r="BL5" s="594"/>
      <c r="BM5" s="594"/>
      <c r="BN5" s="595"/>
      <c r="BO5" s="596">
        <v>100</v>
      </c>
      <c r="BP5" s="596"/>
      <c r="BQ5" s="596"/>
      <c r="BR5" s="596"/>
      <c r="BS5" s="597">
        <v>33584</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40588</v>
      </c>
      <c r="S6" s="594"/>
      <c r="T6" s="594"/>
      <c r="U6" s="594"/>
      <c r="V6" s="594"/>
      <c r="W6" s="594"/>
      <c r="X6" s="594"/>
      <c r="Y6" s="595"/>
      <c r="Z6" s="596">
        <v>0.8</v>
      </c>
      <c r="AA6" s="596"/>
      <c r="AB6" s="596"/>
      <c r="AC6" s="596"/>
      <c r="AD6" s="597">
        <v>40588</v>
      </c>
      <c r="AE6" s="597"/>
      <c r="AF6" s="597"/>
      <c r="AG6" s="597"/>
      <c r="AH6" s="597"/>
      <c r="AI6" s="597"/>
      <c r="AJ6" s="597"/>
      <c r="AK6" s="597"/>
      <c r="AL6" s="598">
        <v>1.5</v>
      </c>
      <c r="AM6" s="599"/>
      <c r="AN6" s="599"/>
      <c r="AO6" s="600"/>
      <c r="AP6" s="590" t="s">
        <v>213</v>
      </c>
      <c r="AQ6" s="591"/>
      <c r="AR6" s="591"/>
      <c r="AS6" s="591"/>
      <c r="AT6" s="591"/>
      <c r="AU6" s="591"/>
      <c r="AV6" s="591"/>
      <c r="AW6" s="591"/>
      <c r="AX6" s="591"/>
      <c r="AY6" s="591"/>
      <c r="AZ6" s="591"/>
      <c r="BA6" s="591"/>
      <c r="BB6" s="591"/>
      <c r="BC6" s="591"/>
      <c r="BD6" s="591"/>
      <c r="BE6" s="591"/>
      <c r="BF6" s="592"/>
      <c r="BG6" s="593">
        <v>1896182</v>
      </c>
      <c r="BH6" s="594"/>
      <c r="BI6" s="594"/>
      <c r="BJ6" s="594"/>
      <c r="BK6" s="594"/>
      <c r="BL6" s="594"/>
      <c r="BM6" s="594"/>
      <c r="BN6" s="595"/>
      <c r="BO6" s="596">
        <v>100</v>
      </c>
      <c r="BP6" s="596"/>
      <c r="BQ6" s="596"/>
      <c r="BR6" s="596"/>
      <c r="BS6" s="597">
        <v>33584</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75609</v>
      </c>
      <c r="CS6" s="594"/>
      <c r="CT6" s="594"/>
      <c r="CU6" s="594"/>
      <c r="CV6" s="594"/>
      <c r="CW6" s="594"/>
      <c r="CX6" s="594"/>
      <c r="CY6" s="595"/>
      <c r="CZ6" s="596">
        <v>1.6</v>
      </c>
      <c r="DA6" s="596"/>
      <c r="DB6" s="596"/>
      <c r="DC6" s="596"/>
      <c r="DD6" s="602">
        <v>1790</v>
      </c>
      <c r="DE6" s="594"/>
      <c r="DF6" s="594"/>
      <c r="DG6" s="594"/>
      <c r="DH6" s="594"/>
      <c r="DI6" s="594"/>
      <c r="DJ6" s="594"/>
      <c r="DK6" s="594"/>
      <c r="DL6" s="594"/>
      <c r="DM6" s="594"/>
      <c r="DN6" s="594"/>
      <c r="DO6" s="594"/>
      <c r="DP6" s="595"/>
      <c r="DQ6" s="602">
        <v>75584</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1766</v>
      </c>
      <c r="S7" s="594"/>
      <c r="T7" s="594"/>
      <c r="U7" s="594"/>
      <c r="V7" s="594"/>
      <c r="W7" s="594"/>
      <c r="X7" s="594"/>
      <c r="Y7" s="595"/>
      <c r="Z7" s="596">
        <v>0</v>
      </c>
      <c r="AA7" s="596"/>
      <c r="AB7" s="596"/>
      <c r="AC7" s="596"/>
      <c r="AD7" s="597">
        <v>1766</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710550</v>
      </c>
      <c r="BH7" s="594"/>
      <c r="BI7" s="594"/>
      <c r="BJ7" s="594"/>
      <c r="BK7" s="594"/>
      <c r="BL7" s="594"/>
      <c r="BM7" s="594"/>
      <c r="BN7" s="595"/>
      <c r="BO7" s="596">
        <v>37.5</v>
      </c>
      <c r="BP7" s="596"/>
      <c r="BQ7" s="596"/>
      <c r="BR7" s="596"/>
      <c r="BS7" s="597">
        <v>33584</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581625</v>
      </c>
      <c r="CS7" s="594"/>
      <c r="CT7" s="594"/>
      <c r="CU7" s="594"/>
      <c r="CV7" s="594"/>
      <c r="CW7" s="594"/>
      <c r="CX7" s="594"/>
      <c r="CY7" s="595"/>
      <c r="CZ7" s="596">
        <v>12.4</v>
      </c>
      <c r="DA7" s="596"/>
      <c r="DB7" s="596"/>
      <c r="DC7" s="596"/>
      <c r="DD7" s="602">
        <v>72228</v>
      </c>
      <c r="DE7" s="594"/>
      <c r="DF7" s="594"/>
      <c r="DG7" s="594"/>
      <c r="DH7" s="594"/>
      <c r="DI7" s="594"/>
      <c r="DJ7" s="594"/>
      <c r="DK7" s="594"/>
      <c r="DL7" s="594"/>
      <c r="DM7" s="594"/>
      <c r="DN7" s="594"/>
      <c r="DO7" s="594"/>
      <c r="DP7" s="595"/>
      <c r="DQ7" s="602">
        <v>490167</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5946</v>
      </c>
      <c r="S8" s="594"/>
      <c r="T8" s="594"/>
      <c r="U8" s="594"/>
      <c r="V8" s="594"/>
      <c r="W8" s="594"/>
      <c r="X8" s="594"/>
      <c r="Y8" s="595"/>
      <c r="Z8" s="596">
        <v>0.1</v>
      </c>
      <c r="AA8" s="596"/>
      <c r="AB8" s="596"/>
      <c r="AC8" s="596"/>
      <c r="AD8" s="597">
        <v>5946</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12748</v>
      </c>
      <c r="BH8" s="594"/>
      <c r="BI8" s="594"/>
      <c r="BJ8" s="594"/>
      <c r="BK8" s="594"/>
      <c r="BL8" s="594"/>
      <c r="BM8" s="594"/>
      <c r="BN8" s="595"/>
      <c r="BO8" s="596">
        <v>0.7</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1150562</v>
      </c>
      <c r="CS8" s="594"/>
      <c r="CT8" s="594"/>
      <c r="CU8" s="594"/>
      <c r="CV8" s="594"/>
      <c r="CW8" s="594"/>
      <c r="CX8" s="594"/>
      <c r="CY8" s="595"/>
      <c r="CZ8" s="596">
        <v>24.5</v>
      </c>
      <c r="DA8" s="596"/>
      <c r="DB8" s="596"/>
      <c r="DC8" s="596"/>
      <c r="DD8" s="602">
        <v>109667</v>
      </c>
      <c r="DE8" s="594"/>
      <c r="DF8" s="594"/>
      <c r="DG8" s="594"/>
      <c r="DH8" s="594"/>
      <c r="DI8" s="594"/>
      <c r="DJ8" s="594"/>
      <c r="DK8" s="594"/>
      <c r="DL8" s="594"/>
      <c r="DM8" s="594"/>
      <c r="DN8" s="594"/>
      <c r="DO8" s="594"/>
      <c r="DP8" s="595"/>
      <c r="DQ8" s="602">
        <v>629713</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3789</v>
      </c>
      <c r="S9" s="594"/>
      <c r="T9" s="594"/>
      <c r="U9" s="594"/>
      <c r="V9" s="594"/>
      <c r="W9" s="594"/>
      <c r="X9" s="594"/>
      <c r="Y9" s="595"/>
      <c r="Z9" s="596">
        <v>0.1</v>
      </c>
      <c r="AA9" s="596"/>
      <c r="AB9" s="596"/>
      <c r="AC9" s="596"/>
      <c r="AD9" s="597">
        <v>3789</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321626</v>
      </c>
      <c r="BH9" s="594"/>
      <c r="BI9" s="594"/>
      <c r="BJ9" s="594"/>
      <c r="BK9" s="594"/>
      <c r="BL9" s="594"/>
      <c r="BM9" s="594"/>
      <c r="BN9" s="595"/>
      <c r="BO9" s="596">
        <v>17</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372766</v>
      </c>
      <c r="CS9" s="594"/>
      <c r="CT9" s="594"/>
      <c r="CU9" s="594"/>
      <c r="CV9" s="594"/>
      <c r="CW9" s="594"/>
      <c r="CX9" s="594"/>
      <c r="CY9" s="595"/>
      <c r="CZ9" s="596">
        <v>7.9</v>
      </c>
      <c r="DA9" s="596"/>
      <c r="DB9" s="596"/>
      <c r="DC9" s="596"/>
      <c r="DD9" s="602">
        <v>5065</v>
      </c>
      <c r="DE9" s="594"/>
      <c r="DF9" s="594"/>
      <c r="DG9" s="594"/>
      <c r="DH9" s="594"/>
      <c r="DI9" s="594"/>
      <c r="DJ9" s="594"/>
      <c r="DK9" s="594"/>
      <c r="DL9" s="594"/>
      <c r="DM9" s="594"/>
      <c r="DN9" s="594"/>
      <c r="DO9" s="594"/>
      <c r="DP9" s="595"/>
      <c r="DQ9" s="602">
        <v>258978</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91392</v>
      </c>
      <c r="S10" s="594"/>
      <c r="T10" s="594"/>
      <c r="U10" s="594"/>
      <c r="V10" s="594"/>
      <c r="W10" s="594"/>
      <c r="X10" s="594"/>
      <c r="Y10" s="595"/>
      <c r="Z10" s="596">
        <v>1.8</v>
      </c>
      <c r="AA10" s="596"/>
      <c r="AB10" s="596"/>
      <c r="AC10" s="596"/>
      <c r="AD10" s="597">
        <v>91392</v>
      </c>
      <c r="AE10" s="597"/>
      <c r="AF10" s="597"/>
      <c r="AG10" s="597"/>
      <c r="AH10" s="597"/>
      <c r="AI10" s="597"/>
      <c r="AJ10" s="597"/>
      <c r="AK10" s="597"/>
      <c r="AL10" s="598">
        <v>3.3</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46920</v>
      </c>
      <c r="BH10" s="594"/>
      <c r="BI10" s="594"/>
      <c r="BJ10" s="594"/>
      <c r="BK10" s="594"/>
      <c r="BL10" s="594"/>
      <c r="BM10" s="594"/>
      <c r="BN10" s="595"/>
      <c r="BO10" s="596">
        <v>2.5</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3692</v>
      </c>
      <c r="CS10" s="594"/>
      <c r="CT10" s="594"/>
      <c r="CU10" s="594"/>
      <c r="CV10" s="594"/>
      <c r="CW10" s="594"/>
      <c r="CX10" s="594"/>
      <c r="CY10" s="595"/>
      <c r="CZ10" s="596">
        <v>0.1</v>
      </c>
      <c r="DA10" s="596"/>
      <c r="DB10" s="596"/>
      <c r="DC10" s="596"/>
      <c r="DD10" s="602" t="s">
        <v>220</v>
      </c>
      <c r="DE10" s="594"/>
      <c r="DF10" s="594"/>
      <c r="DG10" s="594"/>
      <c r="DH10" s="594"/>
      <c r="DI10" s="594"/>
      <c r="DJ10" s="594"/>
      <c r="DK10" s="594"/>
      <c r="DL10" s="594"/>
      <c r="DM10" s="594"/>
      <c r="DN10" s="594"/>
      <c r="DO10" s="594"/>
      <c r="DP10" s="595"/>
      <c r="DQ10" s="602">
        <v>1</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329256</v>
      </c>
      <c r="BH11" s="594"/>
      <c r="BI11" s="594"/>
      <c r="BJ11" s="594"/>
      <c r="BK11" s="594"/>
      <c r="BL11" s="594"/>
      <c r="BM11" s="594"/>
      <c r="BN11" s="595"/>
      <c r="BO11" s="596">
        <v>17.399999999999999</v>
      </c>
      <c r="BP11" s="596"/>
      <c r="BQ11" s="596"/>
      <c r="BR11" s="596"/>
      <c r="BS11" s="602">
        <v>33584</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332515</v>
      </c>
      <c r="CS11" s="594"/>
      <c r="CT11" s="594"/>
      <c r="CU11" s="594"/>
      <c r="CV11" s="594"/>
      <c r="CW11" s="594"/>
      <c r="CX11" s="594"/>
      <c r="CY11" s="595"/>
      <c r="CZ11" s="596">
        <v>7.1</v>
      </c>
      <c r="DA11" s="596"/>
      <c r="DB11" s="596"/>
      <c r="DC11" s="596"/>
      <c r="DD11" s="602">
        <v>115091</v>
      </c>
      <c r="DE11" s="594"/>
      <c r="DF11" s="594"/>
      <c r="DG11" s="594"/>
      <c r="DH11" s="594"/>
      <c r="DI11" s="594"/>
      <c r="DJ11" s="594"/>
      <c r="DK11" s="594"/>
      <c r="DL11" s="594"/>
      <c r="DM11" s="594"/>
      <c r="DN11" s="594"/>
      <c r="DO11" s="594"/>
      <c r="DP11" s="595"/>
      <c r="DQ11" s="602">
        <v>198489</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1114797</v>
      </c>
      <c r="BH12" s="594"/>
      <c r="BI12" s="594"/>
      <c r="BJ12" s="594"/>
      <c r="BK12" s="594"/>
      <c r="BL12" s="594"/>
      <c r="BM12" s="594"/>
      <c r="BN12" s="595"/>
      <c r="BO12" s="596">
        <v>58.8</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56626</v>
      </c>
      <c r="CS12" s="594"/>
      <c r="CT12" s="594"/>
      <c r="CU12" s="594"/>
      <c r="CV12" s="594"/>
      <c r="CW12" s="594"/>
      <c r="CX12" s="594"/>
      <c r="CY12" s="595"/>
      <c r="CZ12" s="596">
        <v>1.2</v>
      </c>
      <c r="DA12" s="596"/>
      <c r="DB12" s="596"/>
      <c r="DC12" s="596"/>
      <c r="DD12" s="602">
        <v>14160</v>
      </c>
      <c r="DE12" s="594"/>
      <c r="DF12" s="594"/>
      <c r="DG12" s="594"/>
      <c r="DH12" s="594"/>
      <c r="DI12" s="594"/>
      <c r="DJ12" s="594"/>
      <c r="DK12" s="594"/>
      <c r="DL12" s="594"/>
      <c r="DM12" s="594"/>
      <c r="DN12" s="594"/>
      <c r="DO12" s="594"/>
      <c r="DP12" s="595"/>
      <c r="DQ12" s="602">
        <v>45633</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6242</v>
      </c>
      <c r="S13" s="594"/>
      <c r="T13" s="594"/>
      <c r="U13" s="594"/>
      <c r="V13" s="594"/>
      <c r="W13" s="594"/>
      <c r="X13" s="594"/>
      <c r="Y13" s="595"/>
      <c r="Z13" s="596">
        <v>0.1</v>
      </c>
      <c r="AA13" s="596"/>
      <c r="AB13" s="596"/>
      <c r="AC13" s="596"/>
      <c r="AD13" s="597">
        <v>6242</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1114082</v>
      </c>
      <c r="BH13" s="594"/>
      <c r="BI13" s="594"/>
      <c r="BJ13" s="594"/>
      <c r="BK13" s="594"/>
      <c r="BL13" s="594"/>
      <c r="BM13" s="594"/>
      <c r="BN13" s="595"/>
      <c r="BO13" s="596">
        <v>58.8</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705169</v>
      </c>
      <c r="CS13" s="594"/>
      <c r="CT13" s="594"/>
      <c r="CU13" s="594"/>
      <c r="CV13" s="594"/>
      <c r="CW13" s="594"/>
      <c r="CX13" s="594"/>
      <c r="CY13" s="595"/>
      <c r="CZ13" s="596">
        <v>15</v>
      </c>
      <c r="DA13" s="596"/>
      <c r="DB13" s="596"/>
      <c r="DC13" s="596"/>
      <c r="DD13" s="602">
        <v>511068</v>
      </c>
      <c r="DE13" s="594"/>
      <c r="DF13" s="594"/>
      <c r="DG13" s="594"/>
      <c r="DH13" s="594"/>
      <c r="DI13" s="594"/>
      <c r="DJ13" s="594"/>
      <c r="DK13" s="594"/>
      <c r="DL13" s="594"/>
      <c r="DM13" s="594"/>
      <c r="DN13" s="594"/>
      <c r="DO13" s="594"/>
      <c r="DP13" s="595"/>
      <c r="DQ13" s="602">
        <v>264405</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22382</v>
      </c>
      <c r="BH14" s="594"/>
      <c r="BI14" s="594"/>
      <c r="BJ14" s="594"/>
      <c r="BK14" s="594"/>
      <c r="BL14" s="594"/>
      <c r="BM14" s="594"/>
      <c r="BN14" s="595"/>
      <c r="BO14" s="596">
        <v>1.2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171708</v>
      </c>
      <c r="CS14" s="594"/>
      <c r="CT14" s="594"/>
      <c r="CU14" s="594"/>
      <c r="CV14" s="594"/>
      <c r="CW14" s="594"/>
      <c r="CX14" s="594"/>
      <c r="CY14" s="595"/>
      <c r="CZ14" s="596">
        <v>3.7</v>
      </c>
      <c r="DA14" s="596"/>
      <c r="DB14" s="596"/>
      <c r="DC14" s="596"/>
      <c r="DD14" s="602">
        <v>55171</v>
      </c>
      <c r="DE14" s="594"/>
      <c r="DF14" s="594"/>
      <c r="DG14" s="594"/>
      <c r="DH14" s="594"/>
      <c r="DI14" s="594"/>
      <c r="DJ14" s="594"/>
      <c r="DK14" s="594"/>
      <c r="DL14" s="594"/>
      <c r="DM14" s="594"/>
      <c r="DN14" s="594"/>
      <c r="DO14" s="594"/>
      <c r="DP14" s="595"/>
      <c r="DQ14" s="602">
        <v>125966</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5114</v>
      </c>
      <c r="S15" s="594"/>
      <c r="T15" s="594"/>
      <c r="U15" s="594"/>
      <c r="V15" s="594"/>
      <c r="W15" s="594"/>
      <c r="X15" s="594"/>
      <c r="Y15" s="595"/>
      <c r="Z15" s="596">
        <v>0.1</v>
      </c>
      <c r="AA15" s="596"/>
      <c r="AB15" s="596"/>
      <c r="AC15" s="596"/>
      <c r="AD15" s="597">
        <v>5114</v>
      </c>
      <c r="AE15" s="597"/>
      <c r="AF15" s="597"/>
      <c r="AG15" s="597"/>
      <c r="AH15" s="597"/>
      <c r="AI15" s="597"/>
      <c r="AJ15" s="597"/>
      <c r="AK15" s="597"/>
      <c r="AL15" s="598">
        <v>0.2</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47289</v>
      </c>
      <c r="BH15" s="594"/>
      <c r="BI15" s="594"/>
      <c r="BJ15" s="594"/>
      <c r="BK15" s="594"/>
      <c r="BL15" s="594"/>
      <c r="BM15" s="594"/>
      <c r="BN15" s="595"/>
      <c r="BO15" s="596">
        <v>2.5</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784038</v>
      </c>
      <c r="CS15" s="594"/>
      <c r="CT15" s="594"/>
      <c r="CU15" s="594"/>
      <c r="CV15" s="594"/>
      <c r="CW15" s="594"/>
      <c r="CX15" s="594"/>
      <c r="CY15" s="595"/>
      <c r="CZ15" s="596">
        <v>16.7</v>
      </c>
      <c r="DA15" s="596"/>
      <c r="DB15" s="596"/>
      <c r="DC15" s="596"/>
      <c r="DD15" s="602">
        <v>116916</v>
      </c>
      <c r="DE15" s="594"/>
      <c r="DF15" s="594"/>
      <c r="DG15" s="594"/>
      <c r="DH15" s="594"/>
      <c r="DI15" s="594"/>
      <c r="DJ15" s="594"/>
      <c r="DK15" s="594"/>
      <c r="DL15" s="594"/>
      <c r="DM15" s="594"/>
      <c r="DN15" s="594"/>
      <c r="DO15" s="594"/>
      <c r="DP15" s="595"/>
      <c r="DQ15" s="602">
        <v>617089</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910727</v>
      </c>
      <c r="S16" s="594"/>
      <c r="T16" s="594"/>
      <c r="U16" s="594"/>
      <c r="V16" s="594"/>
      <c r="W16" s="594"/>
      <c r="X16" s="594"/>
      <c r="Y16" s="595"/>
      <c r="Z16" s="596">
        <v>18.2</v>
      </c>
      <c r="AA16" s="596"/>
      <c r="AB16" s="596"/>
      <c r="AC16" s="596"/>
      <c r="AD16" s="597">
        <v>730228</v>
      </c>
      <c r="AE16" s="597"/>
      <c r="AF16" s="597"/>
      <c r="AG16" s="597"/>
      <c r="AH16" s="597"/>
      <c r="AI16" s="597"/>
      <c r="AJ16" s="597"/>
      <c r="AK16" s="597"/>
      <c r="AL16" s="598">
        <v>26.2</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1164</v>
      </c>
      <c r="BH16" s="594"/>
      <c r="BI16" s="594"/>
      <c r="BJ16" s="594"/>
      <c r="BK16" s="594"/>
      <c r="BL16" s="594"/>
      <c r="BM16" s="594"/>
      <c r="BN16" s="595"/>
      <c r="BO16" s="596">
        <v>0.1</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30551</v>
      </c>
      <c r="CS16" s="594"/>
      <c r="CT16" s="594"/>
      <c r="CU16" s="594"/>
      <c r="CV16" s="594"/>
      <c r="CW16" s="594"/>
      <c r="CX16" s="594"/>
      <c r="CY16" s="595"/>
      <c r="CZ16" s="596">
        <v>0.7</v>
      </c>
      <c r="DA16" s="596"/>
      <c r="DB16" s="596"/>
      <c r="DC16" s="596"/>
      <c r="DD16" s="602" t="s">
        <v>220</v>
      </c>
      <c r="DE16" s="594"/>
      <c r="DF16" s="594"/>
      <c r="DG16" s="594"/>
      <c r="DH16" s="594"/>
      <c r="DI16" s="594"/>
      <c r="DJ16" s="594"/>
      <c r="DK16" s="594"/>
      <c r="DL16" s="594"/>
      <c r="DM16" s="594"/>
      <c r="DN16" s="594"/>
      <c r="DO16" s="594"/>
      <c r="DP16" s="595"/>
      <c r="DQ16" s="602" t="s">
        <v>220</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730228</v>
      </c>
      <c r="S17" s="594"/>
      <c r="T17" s="594"/>
      <c r="U17" s="594"/>
      <c r="V17" s="594"/>
      <c r="W17" s="594"/>
      <c r="X17" s="594"/>
      <c r="Y17" s="595"/>
      <c r="Z17" s="596">
        <v>14.6</v>
      </c>
      <c r="AA17" s="596"/>
      <c r="AB17" s="596"/>
      <c r="AC17" s="596"/>
      <c r="AD17" s="597">
        <v>730228</v>
      </c>
      <c r="AE17" s="597"/>
      <c r="AF17" s="597"/>
      <c r="AG17" s="597"/>
      <c r="AH17" s="597"/>
      <c r="AI17" s="597"/>
      <c r="AJ17" s="597"/>
      <c r="AK17" s="597"/>
      <c r="AL17" s="598">
        <v>26.2</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426852</v>
      </c>
      <c r="CS17" s="594"/>
      <c r="CT17" s="594"/>
      <c r="CU17" s="594"/>
      <c r="CV17" s="594"/>
      <c r="CW17" s="594"/>
      <c r="CX17" s="594"/>
      <c r="CY17" s="595"/>
      <c r="CZ17" s="596">
        <v>9.1</v>
      </c>
      <c r="DA17" s="596"/>
      <c r="DB17" s="596"/>
      <c r="DC17" s="596"/>
      <c r="DD17" s="602" t="s">
        <v>220</v>
      </c>
      <c r="DE17" s="594"/>
      <c r="DF17" s="594"/>
      <c r="DG17" s="594"/>
      <c r="DH17" s="594"/>
      <c r="DI17" s="594"/>
      <c r="DJ17" s="594"/>
      <c r="DK17" s="594"/>
      <c r="DL17" s="594"/>
      <c r="DM17" s="594"/>
      <c r="DN17" s="594"/>
      <c r="DO17" s="594"/>
      <c r="DP17" s="595"/>
      <c r="DQ17" s="602">
        <v>426852</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180499</v>
      </c>
      <c r="S18" s="594"/>
      <c r="T18" s="594"/>
      <c r="U18" s="594"/>
      <c r="V18" s="594"/>
      <c r="W18" s="594"/>
      <c r="X18" s="594"/>
      <c r="Y18" s="595"/>
      <c r="Z18" s="596">
        <v>3.6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220</v>
      </c>
      <c r="BH19" s="594"/>
      <c r="BI19" s="594"/>
      <c r="BJ19" s="594"/>
      <c r="BK19" s="594"/>
      <c r="BL19" s="594"/>
      <c r="BM19" s="594"/>
      <c r="BN19" s="595"/>
      <c r="BO19" s="596" t="s">
        <v>220</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2961746</v>
      </c>
      <c r="S20" s="594"/>
      <c r="T20" s="594"/>
      <c r="U20" s="594"/>
      <c r="V20" s="594"/>
      <c r="W20" s="594"/>
      <c r="X20" s="594"/>
      <c r="Y20" s="595"/>
      <c r="Z20" s="596">
        <v>59.3</v>
      </c>
      <c r="AA20" s="596"/>
      <c r="AB20" s="596"/>
      <c r="AC20" s="596"/>
      <c r="AD20" s="597">
        <v>2781247</v>
      </c>
      <c r="AE20" s="597"/>
      <c r="AF20" s="597"/>
      <c r="AG20" s="597"/>
      <c r="AH20" s="597"/>
      <c r="AI20" s="597"/>
      <c r="AJ20" s="597"/>
      <c r="AK20" s="597"/>
      <c r="AL20" s="598">
        <v>99.8</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220</v>
      </c>
      <c r="BH20" s="594"/>
      <c r="BI20" s="594"/>
      <c r="BJ20" s="594"/>
      <c r="BK20" s="594"/>
      <c r="BL20" s="594"/>
      <c r="BM20" s="594"/>
      <c r="BN20" s="595"/>
      <c r="BO20" s="596" t="s">
        <v>220</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4691713</v>
      </c>
      <c r="CS20" s="594"/>
      <c r="CT20" s="594"/>
      <c r="CU20" s="594"/>
      <c r="CV20" s="594"/>
      <c r="CW20" s="594"/>
      <c r="CX20" s="594"/>
      <c r="CY20" s="595"/>
      <c r="CZ20" s="596">
        <v>100</v>
      </c>
      <c r="DA20" s="596"/>
      <c r="DB20" s="596"/>
      <c r="DC20" s="596"/>
      <c r="DD20" s="602">
        <v>1001156</v>
      </c>
      <c r="DE20" s="594"/>
      <c r="DF20" s="594"/>
      <c r="DG20" s="594"/>
      <c r="DH20" s="594"/>
      <c r="DI20" s="594"/>
      <c r="DJ20" s="594"/>
      <c r="DK20" s="594"/>
      <c r="DL20" s="594"/>
      <c r="DM20" s="594"/>
      <c r="DN20" s="594"/>
      <c r="DO20" s="594"/>
      <c r="DP20" s="595"/>
      <c r="DQ20" s="602">
        <v>3132877</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1210</v>
      </c>
      <c r="S21" s="594"/>
      <c r="T21" s="594"/>
      <c r="U21" s="594"/>
      <c r="V21" s="594"/>
      <c r="W21" s="594"/>
      <c r="X21" s="594"/>
      <c r="Y21" s="595"/>
      <c r="Z21" s="596">
        <v>0</v>
      </c>
      <c r="AA21" s="596"/>
      <c r="AB21" s="596"/>
      <c r="AC21" s="596"/>
      <c r="AD21" s="597">
        <v>1210</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11182</v>
      </c>
      <c r="S22" s="594"/>
      <c r="T22" s="594"/>
      <c r="U22" s="594"/>
      <c r="V22" s="594"/>
      <c r="W22" s="594"/>
      <c r="X22" s="594"/>
      <c r="Y22" s="595"/>
      <c r="Z22" s="596">
        <v>0.2</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61308</v>
      </c>
      <c r="S23" s="594"/>
      <c r="T23" s="594"/>
      <c r="U23" s="594"/>
      <c r="V23" s="594"/>
      <c r="W23" s="594"/>
      <c r="X23" s="594"/>
      <c r="Y23" s="595"/>
      <c r="Z23" s="596">
        <v>1.2</v>
      </c>
      <c r="AA23" s="596"/>
      <c r="AB23" s="596"/>
      <c r="AC23" s="596"/>
      <c r="AD23" s="597">
        <v>2579</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6640</v>
      </c>
      <c r="S24" s="594"/>
      <c r="T24" s="594"/>
      <c r="U24" s="594"/>
      <c r="V24" s="594"/>
      <c r="W24" s="594"/>
      <c r="X24" s="594"/>
      <c r="Y24" s="595"/>
      <c r="Z24" s="596">
        <v>0.1</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1595407</v>
      </c>
      <c r="CS24" s="583"/>
      <c r="CT24" s="583"/>
      <c r="CU24" s="583"/>
      <c r="CV24" s="583"/>
      <c r="CW24" s="583"/>
      <c r="CX24" s="583"/>
      <c r="CY24" s="584"/>
      <c r="CZ24" s="624">
        <v>34</v>
      </c>
      <c r="DA24" s="625"/>
      <c r="DB24" s="625"/>
      <c r="DC24" s="626"/>
      <c r="DD24" s="623">
        <v>1230377</v>
      </c>
      <c r="DE24" s="583"/>
      <c r="DF24" s="583"/>
      <c r="DG24" s="583"/>
      <c r="DH24" s="583"/>
      <c r="DI24" s="583"/>
      <c r="DJ24" s="583"/>
      <c r="DK24" s="584"/>
      <c r="DL24" s="623">
        <v>1230340</v>
      </c>
      <c r="DM24" s="583"/>
      <c r="DN24" s="583"/>
      <c r="DO24" s="583"/>
      <c r="DP24" s="583"/>
      <c r="DQ24" s="583"/>
      <c r="DR24" s="583"/>
      <c r="DS24" s="583"/>
      <c r="DT24" s="583"/>
      <c r="DU24" s="583"/>
      <c r="DV24" s="584"/>
      <c r="DW24" s="587">
        <v>40.6</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411566</v>
      </c>
      <c r="S25" s="594"/>
      <c r="T25" s="594"/>
      <c r="U25" s="594"/>
      <c r="V25" s="594"/>
      <c r="W25" s="594"/>
      <c r="X25" s="594"/>
      <c r="Y25" s="595"/>
      <c r="Z25" s="596">
        <v>8.1999999999999993</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801926</v>
      </c>
      <c r="CS25" s="619"/>
      <c r="CT25" s="619"/>
      <c r="CU25" s="619"/>
      <c r="CV25" s="619"/>
      <c r="CW25" s="619"/>
      <c r="CX25" s="619"/>
      <c r="CY25" s="620"/>
      <c r="CZ25" s="627">
        <v>17.100000000000001</v>
      </c>
      <c r="DA25" s="628"/>
      <c r="DB25" s="628"/>
      <c r="DC25" s="629"/>
      <c r="DD25" s="602">
        <v>719392</v>
      </c>
      <c r="DE25" s="619"/>
      <c r="DF25" s="619"/>
      <c r="DG25" s="619"/>
      <c r="DH25" s="619"/>
      <c r="DI25" s="619"/>
      <c r="DJ25" s="619"/>
      <c r="DK25" s="620"/>
      <c r="DL25" s="602">
        <v>719355</v>
      </c>
      <c r="DM25" s="619"/>
      <c r="DN25" s="619"/>
      <c r="DO25" s="619"/>
      <c r="DP25" s="619"/>
      <c r="DQ25" s="619"/>
      <c r="DR25" s="619"/>
      <c r="DS25" s="619"/>
      <c r="DT25" s="619"/>
      <c r="DU25" s="619"/>
      <c r="DV25" s="620"/>
      <c r="DW25" s="598">
        <v>23.8</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528485</v>
      </c>
      <c r="CS26" s="594"/>
      <c r="CT26" s="594"/>
      <c r="CU26" s="594"/>
      <c r="CV26" s="594"/>
      <c r="CW26" s="594"/>
      <c r="CX26" s="594"/>
      <c r="CY26" s="595"/>
      <c r="CZ26" s="627">
        <v>11.3</v>
      </c>
      <c r="DA26" s="628"/>
      <c r="DB26" s="628"/>
      <c r="DC26" s="629"/>
      <c r="DD26" s="602">
        <v>450060</v>
      </c>
      <c r="DE26" s="594"/>
      <c r="DF26" s="594"/>
      <c r="DG26" s="594"/>
      <c r="DH26" s="594"/>
      <c r="DI26" s="594"/>
      <c r="DJ26" s="594"/>
      <c r="DK26" s="595"/>
      <c r="DL26" s="602" t="s">
        <v>279</v>
      </c>
      <c r="DM26" s="594"/>
      <c r="DN26" s="594"/>
      <c r="DO26" s="594"/>
      <c r="DP26" s="594"/>
      <c r="DQ26" s="594"/>
      <c r="DR26" s="594"/>
      <c r="DS26" s="594"/>
      <c r="DT26" s="594"/>
      <c r="DU26" s="594"/>
      <c r="DV26" s="595"/>
      <c r="DW26" s="598" t="s">
        <v>279</v>
      </c>
      <c r="DX26" s="621"/>
      <c r="DY26" s="621"/>
      <c r="DZ26" s="621"/>
      <c r="EA26" s="621"/>
      <c r="EB26" s="621"/>
      <c r="EC26" s="622"/>
    </row>
    <row r="27" spans="2:133" ht="11.25" customHeight="1" x14ac:dyDescent="0.15">
      <c r="B27" s="590" t="s">
        <v>280</v>
      </c>
      <c r="C27" s="591"/>
      <c r="D27" s="591"/>
      <c r="E27" s="591"/>
      <c r="F27" s="591"/>
      <c r="G27" s="591"/>
      <c r="H27" s="591"/>
      <c r="I27" s="591"/>
      <c r="J27" s="591"/>
      <c r="K27" s="591"/>
      <c r="L27" s="591"/>
      <c r="M27" s="591"/>
      <c r="N27" s="591"/>
      <c r="O27" s="591"/>
      <c r="P27" s="591"/>
      <c r="Q27" s="592"/>
      <c r="R27" s="593">
        <v>399018</v>
      </c>
      <c r="S27" s="594"/>
      <c r="T27" s="594"/>
      <c r="U27" s="594"/>
      <c r="V27" s="594"/>
      <c r="W27" s="594"/>
      <c r="X27" s="594"/>
      <c r="Y27" s="595"/>
      <c r="Z27" s="596">
        <v>8</v>
      </c>
      <c r="AA27" s="596"/>
      <c r="AB27" s="596"/>
      <c r="AC27" s="596"/>
      <c r="AD27" s="597" t="s">
        <v>220</v>
      </c>
      <c r="AE27" s="597"/>
      <c r="AF27" s="597"/>
      <c r="AG27" s="597"/>
      <c r="AH27" s="597"/>
      <c r="AI27" s="597"/>
      <c r="AJ27" s="597"/>
      <c r="AK27" s="597"/>
      <c r="AL27" s="598" t="s">
        <v>220</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1896182</v>
      </c>
      <c r="BH27" s="594"/>
      <c r="BI27" s="594"/>
      <c r="BJ27" s="594"/>
      <c r="BK27" s="594"/>
      <c r="BL27" s="594"/>
      <c r="BM27" s="594"/>
      <c r="BN27" s="595"/>
      <c r="BO27" s="596">
        <v>100</v>
      </c>
      <c r="BP27" s="596"/>
      <c r="BQ27" s="596"/>
      <c r="BR27" s="596"/>
      <c r="BS27" s="602">
        <v>33584</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366629</v>
      </c>
      <c r="CS27" s="619"/>
      <c r="CT27" s="619"/>
      <c r="CU27" s="619"/>
      <c r="CV27" s="619"/>
      <c r="CW27" s="619"/>
      <c r="CX27" s="619"/>
      <c r="CY27" s="620"/>
      <c r="CZ27" s="627">
        <v>7.8</v>
      </c>
      <c r="DA27" s="628"/>
      <c r="DB27" s="628"/>
      <c r="DC27" s="629"/>
      <c r="DD27" s="602">
        <v>84133</v>
      </c>
      <c r="DE27" s="619"/>
      <c r="DF27" s="619"/>
      <c r="DG27" s="619"/>
      <c r="DH27" s="619"/>
      <c r="DI27" s="619"/>
      <c r="DJ27" s="619"/>
      <c r="DK27" s="620"/>
      <c r="DL27" s="602">
        <v>84133</v>
      </c>
      <c r="DM27" s="619"/>
      <c r="DN27" s="619"/>
      <c r="DO27" s="619"/>
      <c r="DP27" s="619"/>
      <c r="DQ27" s="619"/>
      <c r="DR27" s="619"/>
      <c r="DS27" s="619"/>
      <c r="DT27" s="619"/>
      <c r="DU27" s="619"/>
      <c r="DV27" s="620"/>
      <c r="DW27" s="598">
        <v>2.8</v>
      </c>
      <c r="DX27" s="621"/>
      <c r="DY27" s="621"/>
      <c r="DZ27" s="621"/>
      <c r="EA27" s="621"/>
      <c r="EB27" s="621"/>
      <c r="EC27" s="622"/>
    </row>
    <row r="28" spans="2:133" ht="11.25" customHeight="1" x14ac:dyDescent="0.15">
      <c r="B28" s="590" t="s">
        <v>283</v>
      </c>
      <c r="C28" s="591"/>
      <c r="D28" s="591"/>
      <c r="E28" s="591"/>
      <c r="F28" s="591"/>
      <c r="G28" s="591"/>
      <c r="H28" s="591"/>
      <c r="I28" s="591"/>
      <c r="J28" s="591"/>
      <c r="K28" s="591"/>
      <c r="L28" s="591"/>
      <c r="M28" s="591"/>
      <c r="N28" s="591"/>
      <c r="O28" s="591"/>
      <c r="P28" s="591"/>
      <c r="Q28" s="592"/>
      <c r="R28" s="593">
        <v>6608</v>
      </c>
      <c r="S28" s="594"/>
      <c r="T28" s="594"/>
      <c r="U28" s="594"/>
      <c r="V28" s="594"/>
      <c r="W28" s="594"/>
      <c r="X28" s="594"/>
      <c r="Y28" s="595"/>
      <c r="Z28" s="596">
        <v>0.1</v>
      </c>
      <c r="AA28" s="596"/>
      <c r="AB28" s="596"/>
      <c r="AC28" s="596"/>
      <c r="AD28" s="597">
        <v>1011</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426852</v>
      </c>
      <c r="CS28" s="594"/>
      <c r="CT28" s="594"/>
      <c r="CU28" s="594"/>
      <c r="CV28" s="594"/>
      <c r="CW28" s="594"/>
      <c r="CX28" s="594"/>
      <c r="CY28" s="595"/>
      <c r="CZ28" s="627">
        <v>9.1</v>
      </c>
      <c r="DA28" s="628"/>
      <c r="DB28" s="628"/>
      <c r="DC28" s="629"/>
      <c r="DD28" s="602">
        <v>426852</v>
      </c>
      <c r="DE28" s="594"/>
      <c r="DF28" s="594"/>
      <c r="DG28" s="594"/>
      <c r="DH28" s="594"/>
      <c r="DI28" s="594"/>
      <c r="DJ28" s="594"/>
      <c r="DK28" s="595"/>
      <c r="DL28" s="602">
        <v>426852</v>
      </c>
      <c r="DM28" s="594"/>
      <c r="DN28" s="594"/>
      <c r="DO28" s="594"/>
      <c r="DP28" s="594"/>
      <c r="DQ28" s="594"/>
      <c r="DR28" s="594"/>
      <c r="DS28" s="594"/>
      <c r="DT28" s="594"/>
      <c r="DU28" s="594"/>
      <c r="DV28" s="595"/>
      <c r="DW28" s="598">
        <v>14.1</v>
      </c>
      <c r="DX28" s="621"/>
      <c r="DY28" s="621"/>
      <c r="DZ28" s="621"/>
      <c r="EA28" s="621"/>
      <c r="EB28" s="621"/>
      <c r="EC28" s="622"/>
    </row>
    <row r="29" spans="2:133" ht="11.25" customHeight="1" x14ac:dyDescent="0.15">
      <c r="B29" s="590" t="s">
        <v>285</v>
      </c>
      <c r="C29" s="591"/>
      <c r="D29" s="591"/>
      <c r="E29" s="591"/>
      <c r="F29" s="591"/>
      <c r="G29" s="591"/>
      <c r="H29" s="591"/>
      <c r="I29" s="591"/>
      <c r="J29" s="591"/>
      <c r="K29" s="591"/>
      <c r="L29" s="591"/>
      <c r="M29" s="591"/>
      <c r="N29" s="591"/>
      <c r="O29" s="591"/>
      <c r="P29" s="591"/>
      <c r="Q29" s="592"/>
      <c r="R29" s="593">
        <v>13208</v>
      </c>
      <c r="S29" s="594"/>
      <c r="T29" s="594"/>
      <c r="U29" s="594"/>
      <c r="V29" s="594"/>
      <c r="W29" s="594"/>
      <c r="X29" s="594"/>
      <c r="Y29" s="595"/>
      <c r="Z29" s="596">
        <v>0.3</v>
      </c>
      <c r="AA29" s="596"/>
      <c r="AB29" s="596"/>
      <c r="AC29" s="596"/>
      <c r="AD29" s="597" t="s">
        <v>220</v>
      </c>
      <c r="AE29" s="597"/>
      <c r="AF29" s="597"/>
      <c r="AG29" s="597"/>
      <c r="AH29" s="597"/>
      <c r="AI29" s="597"/>
      <c r="AJ29" s="597"/>
      <c r="AK29" s="597"/>
      <c r="AL29" s="598" t="s">
        <v>220</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426852</v>
      </c>
      <c r="CS29" s="619"/>
      <c r="CT29" s="619"/>
      <c r="CU29" s="619"/>
      <c r="CV29" s="619"/>
      <c r="CW29" s="619"/>
      <c r="CX29" s="619"/>
      <c r="CY29" s="620"/>
      <c r="CZ29" s="627">
        <v>9.1</v>
      </c>
      <c r="DA29" s="628"/>
      <c r="DB29" s="628"/>
      <c r="DC29" s="629"/>
      <c r="DD29" s="602">
        <v>426852</v>
      </c>
      <c r="DE29" s="619"/>
      <c r="DF29" s="619"/>
      <c r="DG29" s="619"/>
      <c r="DH29" s="619"/>
      <c r="DI29" s="619"/>
      <c r="DJ29" s="619"/>
      <c r="DK29" s="620"/>
      <c r="DL29" s="602">
        <v>426852</v>
      </c>
      <c r="DM29" s="619"/>
      <c r="DN29" s="619"/>
      <c r="DO29" s="619"/>
      <c r="DP29" s="619"/>
      <c r="DQ29" s="619"/>
      <c r="DR29" s="619"/>
      <c r="DS29" s="619"/>
      <c r="DT29" s="619"/>
      <c r="DU29" s="619"/>
      <c r="DV29" s="620"/>
      <c r="DW29" s="598">
        <v>14.1</v>
      </c>
      <c r="DX29" s="621"/>
      <c r="DY29" s="621"/>
      <c r="DZ29" s="621"/>
      <c r="EA29" s="621"/>
      <c r="EB29" s="621"/>
      <c r="EC29" s="622"/>
    </row>
    <row r="30" spans="2:133" ht="11.25" customHeight="1" x14ac:dyDescent="0.15">
      <c r="B30" s="590" t="s">
        <v>290</v>
      </c>
      <c r="C30" s="591"/>
      <c r="D30" s="591"/>
      <c r="E30" s="591"/>
      <c r="F30" s="591"/>
      <c r="G30" s="591"/>
      <c r="H30" s="591"/>
      <c r="I30" s="591"/>
      <c r="J30" s="591"/>
      <c r="K30" s="591"/>
      <c r="L30" s="591"/>
      <c r="M30" s="591"/>
      <c r="N30" s="591"/>
      <c r="O30" s="591"/>
      <c r="P30" s="591"/>
      <c r="Q30" s="592"/>
      <c r="R30" s="593">
        <v>189126</v>
      </c>
      <c r="S30" s="594"/>
      <c r="T30" s="594"/>
      <c r="U30" s="594"/>
      <c r="V30" s="594"/>
      <c r="W30" s="594"/>
      <c r="X30" s="594"/>
      <c r="Y30" s="595"/>
      <c r="Z30" s="596">
        <v>3.8</v>
      </c>
      <c r="AA30" s="596"/>
      <c r="AB30" s="596"/>
      <c r="AC30" s="596"/>
      <c r="AD30" s="597" t="s">
        <v>220</v>
      </c>
      <c r="AE30" s="597"/>
      <c r="AF30" s="597"/>
      <c r="AG30" s="597"/>
      <c r="AH30" s="597"/>
      <c r="AI30" s="597"/>
      <c r="AJ30" s="597"/>
      <c r="AK30" s="597"/>
      <c r="AL30" s="598" t="s">
        <v>220</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99.8</v>
      </c>
      <c r="BH30" s="652"/>
      <c r="BI30" s="652"/>
      <c r="BJ30" s="652"/>
      <c r="BK30" s="652"/>
      <c r="BL30" s="652"/>
      <c r="BM30" s="588">
        <v>99.4</v>
      </c>
      <c r="BN30" s="652"/>
      <c r="BO30" s="652"/>
      <c r="BP30" s="652"/>
      <c r="BQ30" s="653"/>
      <c r="BR30" s="651">
        <v>99.8</v>
      </c>
      <c r="BS30" s="652"/>
      <c r="BT30" s="652"/>
      <c r="BU30" s="652"/>
      <c r="BV30" s="652"/>
      <c r="BW30" s="652"/>
      <c r="BX30" s="588">
        <v>99.4</v>
      </c>
      <c r="BY30" s="652"/>
      <c r="BZ30" s="652"/>
      <c r="CA30" s="652"/>
      <c r="CB30" s="653"/>
      <c r="CD30" s="656"/>
      <c r="CE30" s="657"/>
      <c r="CF30" s="607" t="s">
        <v>293</v>
      </c>
      <c r="CG30" s="608"/>
      <c r="CH30" s="608"/>
      <c r="CI30" s="608"/>
      <c r="CJ30" s="608"/>
      <c r="CK30" s="608"/>
      <c r="CL30" s="608"/>
      <c r="CM30" s="608"/>
      <c r="CN30" s="608"/>
      <c r="CO30" s="608"/>
      <c r="CP30" s="608"/>
      <c r="CQ30" s="609"/>
      <c r="CR30" s="593">
        <v>366085</v>
      </c>
      <c r="CS30" s="594"/>
      <c r="CT30" s="594"/>
      <c r="CU30" s="594"/>
      <c r="CV30" s="594"/>
      <c r="CW30" s="594"/>
      <c r="CX30" s="594"/>
      <c r="CY30" s="595"/>
      <c r="CZ30" s="627">
        <v>7.8</v>
      </c>
      <c r="DA30" s="628"/>
      <c r="DB30" s="628"/>
      <c r="DC30" s="629"/>
      <c r="DD30" s="602">
        <v>366085</v>
      </c>
      <c r="DE30" s="594"/>
      <c r="DF30" s="594"/>
      <c r="DG30" s="594"/>
      <c r="DH30" s="594"/>
      <c r="DI30" s="594"/>
      <c r="DJ30" s="594"/>
      <c r="DK30" s="595"/>
      <c r="DL30" s="602">
        <v>366085</v>
      </c>
      <c r="DM30" s="594"/>
      <c r="DN30" s="594"/>
      <c r="DO30" s="594"/>
      <c r="DP30" s="594"/>
      <c r="DQ30" s="594"/>
      <c r="DR30" s="594"/>
      <c r="DS30" s="594"/>
      <c r="DT30" s="594"/>
      <c r="DU30" s="594"/>
      <c r="DV30" s="595"/>
      <c r="DW30" s="598">
        <v>12.1</v>
      </c>
      <c r="DX30" s="621"/>
      <c r="DY30" s="621"/>
      <c r="DZ30" s="621"/>
      <c r="EA30" s="621"/>
      <c r="EB30" s="621"/>
      <c r="EC30" s="622"/>
    </row>
    <row r="31" spans="2:133" ht="11.25" customHeight="1" x14ac:dyDescent="0.15">
      <c r="B31" s="590" t="s">
        <v>294</v>
      </c>
      <c r="C31" s="591"/>
      <c r="D31" s="591"/>
      <c r="E31" s="591"/>
      <c r="F31" s="591"/>
      <c r="G31" s="591"/>
      <c r="H31" s="591"/>
      <c r="I31" s="591"/>
      <c r="J31" s="591"/>
      <c r="K31" s="591"/>
      <c r="L31" s="591"/>
      <c r="M31" s="591"/>
      <c r="N31" s="591"/>
      <c r="O31" s="591"/>
      <c r="P31" s="591"/>
      <c r="Q31" s="592"/>
      <c r="R31" s="593">
        <v>282035</v>
      </c>
      <c r="S31" s="594"/>
      <c r="T31" s="594"/>
      <c r="U31" s="594"/>
      <c r="V31" s="594"/>
      <c r="W31" s="594"/>
      <c r="X31" s="594"/>
      <c r="Y31" s="595"/>
      <c r="Z31" s="596">
        <v>5.6</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99.8</v>
      </c>
      <c r="BH31" s="619"/>
      <c r="BI31" s="619"/>
      <c r="BJ31" s="619"/>
      <c r="BK31" s="619"/>
      <c r="BL31" s="619"/>
      <c r="BM31" s="599">
        <v>99.3</v>
      </c>
      <c r="BN31" s="649"/>
      <c r="BO31" s="649"/>
      <c r="BP31" s="649"/>
      <c r="BQ31" s="650"/>
      <c r="BR31" s="648">
        <v>99.8</v>
      </c>
      <c r="BS31" s="619"/>
      <c r="BT31" s="619"/>
      <c r="BU31" s="619"/>
      <c r="BV31" s="619"/>
      <c r="BW31" s="619"/>
      <c r="BX31" s="599">
        <v>99.2</v>
      </c>
      <c r="BY31" s="649"/>
      <c r="BZ31" s="649"/>
      <c r="CA31" s="649"/>
      <c r="CB31" s="650"/>
      <c r="CD31" s="656"/>
      <c r="CE31" s="657"/>
      <c r="CF31" s="607" t="s">
        <v>297</v>
      </c>
      <c r="CG31" s="608"/>
      <c r="CH31" s="608"/>
      <c r="CI31" s="608"/>
      <c r="CJ31" s="608"/>
      <c r="CK31" s="608"/>
      <c r="CL31" s="608"/>
      <c r="CM31" s="608"/>
      <c r="CN31" s="608"/>
      <c r="CO31" s="608"/>
      <c r="CP31" s="608"/>
      <c r="CQ31" s="609"/>
      <c r="CR31" s="593">
        <v>60767</v>
      </c>
      <c r="CS31" s="619"/>
      <c r="CT31" s="619"/>
      <c r="CU31" s="619"/>
      <c r="CV31" s="619"/>
      <c r="CW31" s="619"/>
      <c r="CX31" s="619"/>
      <c r="CY31" s="620"/>
      <c r="CZ31" s="627">
        <v>1.3</v>
      </c>
      <c r="DA31" s="628"/>
      <c r="DB31" s="628"/>
      <c r="DC31" s="629"/>
      <c r="DD31" s="602">
        <v>60767</v>
      </c>
      <c r="DE31" s="619"/>
      <c r="DF31" s="619"/>
      <c r="DG31" s="619"/>
      <c r="DH31" s="619"/>
      <c r="DI31" s="619"/>
      <c r="DJ31" s="619"/>
      <c r="DK31" s="620"/>
      <c r="DL31" s="602">
        <v>60767</v>
      </c>
      <c r="DM31" s="619"/>
      <c r="DN31" s="619"/>
      <c r="DO31" s="619"/>
      <c r="DP31" s="619"/>
      <c r="DQ31" s="619"/>
      <c r="DR31" s="619"/>
      <c r="DS31" s="619"/>
      <c r="DT31" s="619"/>
      <c r="DU31" s="619"/>
      <c r="DV31" s="620"/>
      <c r="DW31" s="598">
        <v>2</v>
      </c>
      <c r="DX31" s="621"/>
      <c r="DY31" s="621"/>
      <c r="DZ31" s="621"/>
      <c r="EA31" s="621"/>
      <c r="EB31" s="621"/>
      <c r="EC31" s="622"/>
    </row>
    <row r="32" spans="2:133" ht="11.25" customHeight="1" x14ac:dyDescent="0.15">
      <c r="B32" s="590" t="s">
        <v>298</v>
      </c>
      <c r="C32" s="591"/>
      <c r="D32" s="591"/>
      <c r="E32" s="591"/>
      <c r="F32" s="591"/>
      <c r="G32" s="591"/>
      <c r="H32" s="591"/>
      <c r="I32" s="591"/>
      <c r="J32" s="591"/>
      <c r="K32" s="591"/>
      <c r="L32" s="591"/>
      <c r="M32" s="591"/>
      <c r="N32" s="591"/>
      <c r="O32" s="591"/>
      <c r="P32" s="591"/>
      <c r="Q32" s="592"/>
      <c r="R32" s="593">
        <v>104460</v>
      </c>
      <c r="S32" s="594"/>
      <c r="T32" s="594"/>
      <c r="U32" s="594"/>
      <c r="V32" s="594"/>
      <c r="W32" s="594"/>
      <c r="X32" s="594"/>
      <c r="Y32" s="595"/>
      <c r="Z32" s="596">
        <v>2.1</v>
      </c>
      <c r="AA32" s="596"/>
      <c r="AB32" s="596"/>
      <c r="AC32" s="596"/>
      <c r="AD32" s="597">
        <v>848</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99.8</v>
      </c>
      <c r="BH32" s="661"/>
      <c r="BI32" s="661"/>
      <c r="BJ32" s="661"/>
      <c r="BK32" s="661"/>
      <c r="BL32" s="661"/>
      <c r="BM32" s="662">
        <v>99.5</v>
      </c>
      <c r="BN32" s="661"/>
      <c r="BO32" s="661"/>
      <c r="BP32" s="661"/>
      <c r="BQ32" s="663"/>
      <c r="BR32" s="660">
        <v>99.9</v>
      </c>
      <c r="BS32" s="661"/>
      <c r="BT32" s="661"/>
      <c r="BU32" s="661"/>
      <c r="BV32" s="661"/>
      <c r="BW32" s="661"/>
      <c r="BX32" s="662">
        <v>99.5</v>
      </c>
      <c r="BY32" s="661"/>
      <c r="BZ32" s="661"/>
      <c r="CA32" s="661"/>
      <c r="CB32" s="663"/>
      <c r="CD32" s="658"/>
      <c r="CE32" s="659"/>
      <c r="CF32" s="607" t="s">
        <v>300</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1"/>
      <c r="DY32" s="621"/>
      <c r="DZ32" s="621"/>
      <c r="EA32" s="621"/>
      <c r="EB32" s="621"/>
      <c r="EC32" s="622"/>
    </row>
    <row r="33" spans="2:133" ht="11.25" customHeight="1" x14ac:dyDescent="0.15">
      <c r="B33" s="590" t="s">
        <v>301</v>
      </c>
      <c r="C33" s="591"/>
      <c r="D33" s="591"/>
      <c r="E33" s="591"/>
      <c r="F33" s="591"/>
      <c r="G33" s="591"/>
      <c r="H33" s="591"/>
      <c r="I33" s="591"/>
      <c r="J33" s="591"/>
      <c r="K33" s="591"/>
      <c r="L33" s="591"/>
      <c r="M33" s="591"/>
      <c r="N33" s="591"/>
      <c r="O33" s="591"/>
      <c r="P33" s="591"/>
      <c r="Q33" s="592"/>
      <c r="R33" s="593">
        <v>546747</v>
      </c>
      <c r="S33" s="594"/>
      <c r="T33" s="594"/>
      <c r="U33" s="594"/>
      <c r="V33" s="594"/>
      <c r="W33" s="594"/>
      <c r="X33" s="594"/>
      <c r="Y33" s="595"/>
      <c r="Z33" s="596">
        <v>10.9</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2064599</v>
      </c>
      <c r="CS33" s="619"/>
      <c r="CT33" s="619"/>
      <c r="CU33" s="619"/>
      <c r="CV33" s="619"/>
      <c r="CW33" s="619"/>
      <c r="CX33" s="619"/>
      <c r="CY33" s="620"/>
      <c r="CZ33" s="627">
        <v>44</v>
      </c>
      <c r="DA33" s="628"/>
      <c r="DB33" s="628"/>
      <c r="DC33" s="629"/>
      <c r="DD33" s="602">
        <v>1653423</v>
      </c>
      <c r="DE33" s="619"/>
      <c r="DF33" s="619"/>
      <c r="DG33" s="619"/>
      <c r="DH33" s="619"/>
      <c r="DI33" s="619"/>
      <c r="DJ33" s="619"/>
      <c r="DK33" s="620"/>
      <c r="DL33" s="602">
        <v>1303763</v>
      </c>
      <c r="DM33" s="619"/>
      <c r="DN33" s="619"/>
      <c r="DO33" s="619"/>
      <c r="DP33" s="619"/>
      <c r="DQ33" s="619"/>
      <c r="DR33" s="619"/>
      <c r="DS33" s="619"/>
      <c r="DT33" s="619"/>
      <c r="DU33" s="619"/>
      <c r="DV33" s="620"/>
      <c r="DW33" s="598">
        <v>43.1</v>
      </c>
      <c r="DX33" s="621"/>
      <c r="DY33" s="621"/>
      <c r="DZ33" s="621"/>
      <c r="EA33" s="621"/>
      <c r="EB33" s="621"/>
      <c r="EC33" s="622"/>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843207</v>
      </c>
      <c r="CS34" s="594"/>
      <c r="CT34" s="594"/>
      <c r="CU34" s="594"/>
      <c r="CV34" s="594"/>
      <c r="CW34" s="594"/>
      <c r="CX34" s="594"/>
      <c r="CY34" s="595"/>
      <c r="CZ34" s="627">
        <v>18</v>
      </c>
      <c r="DA34" s="628"/>
      <c r="DB34" s="628"/>
      <c r="DC34" s="629"/>
      <c r="DD34" s="602">
        <v>643796</v>
      </c>
      <c r="DE34" s="594"/>
      <c r="DF34" s="594"/>
      <c r="DG34" s="594"/>
      <c r="DH34" s="594"/>
      <c r="DI34" s="594"/>
      <c r="DJ34" s="594"/>
      <c r="DK34" s="595"/>
      <c r="DL34" s="602">
        <v>553830</v>
      </c>
      <c r="DM34" s="594"/>
      <c r="DN34" s="594"/>
      <c r="DO34" s="594"/>
      <c r="DP34" s="594"/>
      <c r="DQ34" s="594"/>
      <c r="DR34" s="594"/>
      <c r="DS34" s="594"/>
      <c r="DT34" s="594"/>
      <c r="DU34" s="594"/>
      <c r="DV34" s="595"/>
      <c r="DW34" s="598">
        <v>18.3</v>
      </c>
      <c r="DX34" s="621"/>
      <c r="DY34" s="621"/>
      <c r="DZ34" s="621"/>
      <c r="EA34" s="621"/>
      <c r="EB34" s="621"/>
      <c r="EC34" s="622"/>
    </row>
    <row r="35" spans="2:133" ht="11.25" customHeight="1" x14ac:dyDescent="0.15">
      <c r="B35" s="590" t="s">
        <v>307</v>
      </c>
      <c r="C35" s="591"/>
      <c r="D35" s="591"/>
      <c r="E35" s="591"/>
      <c r="F35" s="591"/>
      <c r="G35" s="591"/>
      <c r="H35" s="591"/>
      <c r="I35" s="591"/>
      <c r="J35" s="591"/>
      <c r="K35" s="591"/>
      <c r="L35" s="591"/>
      <c r="M35" s="591"/>
      <c r="N35" s="591"/>
      <c r="O35" s="591"/>
      <c r="P35" s="591"/>
      <c r="Q35" s="592"/>
      <c r="R35" s="593">
        <v>241047</v>
      </c>
      <c r="S35" s="594"/>
      <c r="T35" s="594"/>
      <c r="U35" s="594"/>
      <c r="V35" s="594"/>
      <c r="W35" s="594"/>
      <c r="X35" s="594"/>
      <c r="Y35" s="595"/>
      <c r="Z35" s="596">
        <v>4.8</v>
      </c>
      <c r="AA35" s="596"/>
      <c r="AB35" s="596"/>
      <c r="AC35" s="596"/>
      <c r="AD35" s="597" t="s">
        <v>220</v>
      </c>
      <c r="AE35" s="597"/>
      <c r="AF35" s="597"/>
      <c r="AG35" s="597"/>
      <c r="AH35" s="597"/>
      <c r="AI35" s="597"/>
      <c r="AJ35" s="597"/>
      <c r="AK35" s="597"/>
      <c r="AL35" s="598" t="s">
        <v>220</v>
      </c>
      <c r="AM35" s="599"/>
      <c r="AN35" s="599"/>
      <c r="AO35" s="600"/>
      <c r="AP35" s="186"/>
      <c r="AQ35" s="604" t="s">
        <v>308</v>
      </c>
      <c r="AR35" s="605"/>
      <c r="AS35" s="605"/>
      <c r="AT35" s="605"/>
      <c r="AU35" s="605"/>
      <c r="AV35" s="605"/>
      <c r="AW35" s="605"/>
      <c r="AX35" s="605"/>
      <c r="AY35" s="606"/>
      <c r="AZ35" s="582">
        <v>527903</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2672</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17508</v>
      </c>
      <c r="CS35" s="619"/>
      <c r="CT35" s="619"/>
      <c r="CU35" s="619"/>
      <c r="CV35" s="619"/>
      <c r="CW35" s="619"/>
      <c r="CX35" s="619"/>
      <c r="CY35" s="620"/>
      <c r="CZ35" s="627">
        <v>0.4</v>
      </c>
      <c r="DA35" s="628"/>
      <c r="DB35" s="628"/>
      <c r="DC35" s="629"/>
      <c r="DD35" s="602">
        <v>17508</v>
      </c>
      <c r="DE35" s="619"/>
      <c r="DF35" s="619"/>
      <c r="DG35" s="619"/>
      <c r="DH35" s="619"/>
      <c r="DI35" s="619"/>
      <c r="DJ35" s="619"/>
      <c r="DK35" s="620"/>
      <c r="DL35" s="602">
        <v>17508</v>
      </c>
      <c r="DM35" s="619"/>
      <c r="DN35" s="619"/>
      <c r="DO35" s="619"/>
      <c r="DP35" s="619"/>
      <c r="DQ35" s="619"/>
      <c r="DR35" s="619"/>
      <c r="DS35" s="619"/>
      <c r="DT35" s="619"/>
      <c r="DU35" s="619"/>
      <c r="DV35" s="620"/>
      <c r="DW35" s="598">
        <v>0.6</v>
      </c>
      <c r="DX35" s="621"/>
      <c r="DY35" s="621"/>
      <c r="DZ35" s="621"/>
      <c r="EA35" s="621"/>
      <c r="EB35" s="621"/>
      <c r="EC35" s="622"/>
    </row>
    <row r="36" spans="2:133" ht="11.25" customHeight="1" x14ac:dyDescent="0.15">
      <c r="B36" s="636" t="s">
        <v>311</v>
      </c>
      <c r="C36" s="637"/>
      <c r="D36" s="637"/>
      <c r="E36" s="637"/>
      <c r="F36" s="637"/>
      <c r="G36" s="637"/>
      <c r="H36" s="637"/>
      <c r="I36" s="637"/>
      <c r="J36" s="637"/>
      <c r="K36" s="637"/>
      <c r="L36" s="637"/>
      <c r="M36" s="637"/>
      <c r="N36" s="637"/>
      <c r="O36" s="637"/>
      <c r="P36" s="637"/>
      <c r="Q36" s="638"/>
      <c r="R36" s="665">
        <v>4994854</v>
      </c>
      <c r="S36" s="666"/>
      <c r="T36" s="666"/>
      <c r="U36" s="666"/>
      <c r="V36" s="666"/>
      <c r="W36" s="666"/>
      <c r="X36" s="666"/>
      <c r="Y36" s="667"/>
      <c r="Z36" s="668">
        <v>100</v>
      </c>
      <c r="AA36" s="668"/>
      <c r="AB36" s="668"/>
      <c r="AC36" s="668"/>
      <c r="AD36" s="669">
        <v>2786895</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155363</v>
      </c>
      <c r="BA36" s="594"/>
      <c r="BB36" s="594"/>
      <c r="BC36" s="594"/>
      <c r="BD36" s="619"/>
      <c r="BE36" s="619"/>
      <c r="BF36" s="650"/>
      <c r="BG36" s="607" t="s">
        <v>313</v>
      </c>
      <c r="BH36" s="608"/>
      <c r="BI36" s="608"/>
      <c r="BJ36" s="608"/>
      <c r="BK36" s="608"/>
      <c r="BL36" s="608"/>
      <c r="BM36" s="608"/>
      <c r="BN36" s="608"/>
      <c r="BO36" s="608"/>
      <c r="BP36" s="608"/>
      <c r="BQ36" s="608"/>
      <c r="BR36" s="608"/>
      <c r="BS36" s="608"/>
      <c r="BT36" s="608"/>
      <c r="BU36" s="609"/>
      <c r="BV36" s="593">
        <v>-43473</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662262</v>
      </c>
      <c r="CS36" s="594"/>
      <c r="CT36" s="594"/>
      <c r="CU36" s="594"/>
      <c r="CV36" s="594"/>
      <c r="CW36" s="594"/>
      <c r="CX36" s="594"/>
      <c r="CY36" s="595"/>
      <c r="CZ36" s="627">
        <v>14.1</v>
      </c>
      <c r="DA36" s="628"/>
      <c r="DB36" s="628"/>
      <c r="DC36" s="629"/>
      <c r="DD36" s="602">
        <v>505719</v>
      </c>
      <c r="DE36" s="594"/>
      <c r="DF36" s="594"/>
      <c r="DG36" s="594"/>
      <c r="DH36" s="594"/>
      <c r="DI36" s="594"/>
      <c r="DJ36" s="594"/>
      <c r="DK36" s="595"/>
      <c r="DL36" s="602">
        <v>402427</v>
      </c>
      <c r="DM36" s="594"/>
      <c r="DN36" s="594"/>
      <c r="DO36" s="594"/>
      <c r="DP36" s="594"/>
      <c r="DQ36" s="594"/>
      <c r="DR36" s="594"/>
      <c r="DS36" s="594"/>
      <c r="DT36" s="594"/>
      <c r="DU36" s="594"/>
      <c r="DV36" s="595"/>
      <c r="DW36" s="598">
        <v>13.3</v>
      </c>
      <c r="DX36" s="621"/>
      <c r="DY36" s="621"/>
      <c r="DZ36" s="621"/>
      <c r="EA36" s="621"/>
      <c r="EB36" s="621"/>
      <c r="EC36" s="622"/>
    </row>
    <row r="37" spans="2:133" ht="11.25" customHeight="1" x14ac:dyDescent="0.15">
      <c r="AQ37" s="672" t="s">
        <v>315</v>
      </c>
      <c r="AR37" s="673"/>
      <c r="AS37" s="673"/>
      <c r="AT37" s="673"/>
      <c r="AU37" s="673"/>
      <c r="AV37" s="673"/>
      <c r="AW37" s="673"/>
      <c r="AX37" s="673"/>
      <c r="AY37" s="674"/>
      <c r="AZ37" s="593">
        <v>83342</v>
      </c>
      <c r="BA37" s="594"/>
      <c r="BB37" s="594"/>
      <c r="BC37" s="594"/>
      <c r="BD37" s="619"/>
      <c r="BE37" s="619"/>
      <c r="BF37" s="650"/>
      <c r="BG37" s="607" t="s">
        <v>316</v>
      </c>
      <c r="BH37" s="608"/>
      <c r="BI37" s="608"/>
      <c r="BJ37" s="608"/>
      <c r="BK37" s="608"/>
      <c r="BL37" s="608"/>
      <c r="BM37" s="608"/>
      <c r="BN37" s="608"/>
      <c r="BO37" s="608"/>
      <c r="BP37" s="608"/>
      <c r="BQ37" s="608"/>
      <c r="BR37" s="608"/>
      <c r="BS37" s="608"/>
      <c r="BT37" s="608"/>
      <c r="BU37" s="609"/>
      <c r="BV37" s="593">
        <v>1101</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170782</v>
      </c>
      <c r="CS37" s="619"/>
      <c r="CT37" s="619"/>
      <c r="CU37" s="619"/>
      <c r="CV37" s="619"/>
      <c r="CW37" s="619"/>
      <c r="CX37" s="619"/>
      <c r="CY37" s="620"/>
      <c r="CZ37" s="627">
        <v>3.6</v>
      </c>
      <c r="DA37" s="628"/>
      <c r="DB37" s="628"/>
      <c r="DC37" s="629"/>
      <c r="DD37" s="602">
        <v>99780</v>
      </c>
      <c r="DE37" s="619"/>
      <c r="DF37" s="619"/>
      <c r="DG37" s="619"/>
      <c r="DH37" s="619"/>
      <c r="DI37" s="619"/>
      <c r="DJ37" s="619"/>
      <c r="DK37" s="620"/>
      <c r="DL37" s="602">
        <v>95307</v>
      </c>
      <c r="DM37" s="619"/>
      <c r="DN37" s="619"/>
      <c r="DO37" s="619"/>
      <c r="DP37" s="619"/>
      <c r="DQ37" s="619"/>
      <c r="DR37" s="619"/>
      <c r="DS37" s="619"/>
      <c r="DT37" s="619"/>
      <c r="DU37" s="619"/>
      <c r="DV37" s="620"/>
      <c r="DW37" s="598">
        <v>3.1</v>
      </c>
      <c r="DX37" s="621"/>
      <c r="DY37" s="621"/>
      <c r="DZ37" s="621"/>
      <c r="EA37" s="621"/>
      <c r="EB37" s="621"/>
      <c r="EC37" s="622"/>
    </row>
    <row r="38" spans="2:133" ht="11.25" customHeight="1" x14ac:dyDescent="0.15">
      <c r="AQ38" s="672" t="s">
        <v>318</v>
      </c>
      <c r="AR38" s="673"/>
      <c r="AS38" s="673"/>
      <c r="AT38" s="673"/>
      <c r="AU38" s="673"/>
      <c r="AV38" s="673"/>
      <c r="AW38" s="673"/>
      <c r="AX38" s="673"/>
      <c r="AY38" s="674"/>
      <c r="AZ38" s="593" t="s">
        <v>220</v>
      </c>
      <c r="BA38" s="594"/>
      <c r="BB38" s="594"/>
      <c r="BC38" s="594"/>
      <c r="BD38" s="619"/>
      <c r="BE38" s="619"/>
      <c r="BF38" s="650"/>
      <c r="BG38" s="607" t="s">
        <v>319</v>
      </c>
      <c r="BH38" s="608"/>
      <c r="BI38" s="608"/>
      <c r="BJ38" s="608"/>
      <c r="BK38" s="608"/>
      <c r="BL38" s="608"/>
      <c r="BM38" s="608"/>
      <c r="BN38" s="608"/>
      <c r="BO38" s="608"/>
      <c r="BP38" s="608"/>
      <c r="BQ38" s="608"/>
      <c r="BR38" s="608"/>
      <c r="BS38" s="608"/>
      <c r="BT38" s="608"/>
      <c r="BU38" s="609"/>
      <c r="BV38" s="593">
        <v>1913</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444561</v>
      </c>
      <c r="CS38" s="594"/>
      <c r="CT38" s="594"/>
      <c r="CU38" s="594"/>
      <c r="CV38" s="594"/>
      <c r="CW38" s="594"/>
      <c r="CX38" s="594"/>
      <c r="CY38" s="595"/>
      <c r="CZ38" s="627">
        <v>9.5</v>
      </c>
      <c r="DA38" s="628"/>
      <c r="DB38" s="628"/>
      <c r="DC38" s="629"/>
      <c r="DD38" s="602">
        <v>405299</v>
      </c>
      <c r="DE38" s="594"/>
      <c r="DF38" s="594"/>
      <c r="DG38" s="594"/>
      <c r="DH38" s="594"/>
      <c r="DI38" s="594"/>
      <c r="DJ38" s="594"/>
      <c r="DK38" s="595"/>
      <c r="DL38" s="602">
        <v>329998</v>
      </c>
      <c r="DM38" s="594"/>
      <c r="DN38" s="594"/>
      <c r="DO38" s="594"/>
      <c r="DP38" s="594"/>
      <c r="DQ38" s="594"/>
      <c r="DR38" s="594"/>
      <c r="DS38" s="594"/>
      <c r="DT38" s="594"/>
      <c r="DU38" s="594"/>
      <c r="DV38" s="595"/>
      <c r="DW38" s="598">
        <v>10.9</v>
      </c>
      <c r="DX38" s="621"/>
      <c r="DY38" s="621"/>
      <c r="DZ38" s="621"/>
      <c r="EA38" s="621"/>
      <c r="EB38" s="621"/>
      <c r="EC38" s="622"/>
    </row>
    <row r="39" spans="2:133" ht="11.25" customHeight="1" x14ac:dyDescent="0.15">
      <c r="AQ39" s="672" t="s">
        <v>321</v>
      </c>
      <c r="AR39" s="673"/>
      <c r="AS39" s="673"/>
      <c r="AT39" s="673"/>
      <c r="AU39" s="673"/>
      <c r="AV39" s="673"/>
      <c r="AW39" s="673"/>
      <c r="AX39" s="673"/>
      <c r="AY39" s="674"/>
      <c r="AZ39" s="593" t="s">
        <v>220</v>
      </c>
      <c r="BA39" s="594"/>
      <c r="BB39" s="594"/>
      <c r="BC39" s="594"/>
      <c r="BD39" s="619"/>
      <c r="BE39" s="619"/>
      <c r="BF39" s="650"/>
      <c r="BG39" s="676" t="s">
        <v>322</v>
      </c>
      <c r="BH39" s="677"/>
      <c r="BI39" s="677"/>
      <c r="BJ39" s="677"/>
      <c r="BK39" s="677"/>
      <c r="BL39" s="187"/>
      <c r="BM39" s="608" t="s">
        <v>323</v>
      </c>
      <c r="BN39" s="608"/>
      <c r="BO39" s="608"/>
      <c r="BP39" s="608"/>
      <c r="BQ39" s="608"/>
      <c r="BR39" s="608"/>
      <c r="BS39" s="608"/>
      <c r="BT39" s="608"/>
      <c r="BU39" s="609"/>
      <c r="BV39" s="593">
        <v>87</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96501</v>
      </c>
      <c r="CS39" s="619"/>
      <c r="CT39" s="619"/>
      <c r="CU39" s="619"/>
      <c r="CV39" s="619"/>
      <c r="CW39" s="619"/>
      <c r="CX39" s="619"/>
      <c r="CY39" s="620"/>
      <c r="CZ39" s="627">
        <v>2.1</v>
      </c>
      <c r="DA39" s="628"/>
      <c r="DB39" s="628"/>
      <c r="DC39" s="629"/>
      <c r="DD39" s="602">
        <v>81001</v>
      </c>
      <c r="DE39" s="619"/>
      <c r="DF39" s="619"/>
      <c r="DG39" s="619"/>
      <c r="DH39" s="619"/>
      <c r="DI39" s="619"/>
      <c r="DJ39" s="619"/>
      <c r="DK39" s="620"/>
      <c r="DL39" s="602" t="s">
        <v>220</v>
      </c>
      <c r="DM39" s="619"/>
      <c r="DN39" s="619"/>
      <c r="DO39" s="619"/>
      <c r="DP39" s="619"/>
      <c r="DQ39" s="619"/>
      <c r="DR39" s="619"/>
      <c r="DS39" s="619"/>
      <c r="DT39" s="619"/>
      <c r="DU39" s="619"/>
      <c r="DV39" s="620"/>
      <c r="DW39" s="598" t="s">
        <v>220</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51931</v>
      </c>
      <c r="BA40" s="594"/>
      <c r="BB40" s="594"/>
      <c r="BC40" s="594"/>
      <c r="BD40" s="619"/>
      <c r="BE40" s="619"/>
      <c r="BF40" s="650"/>
      <c r="BG40" s="676"/>
      <c r="BH40" s="677"/>
      <c r="BI40" s="677"/>
      <c r="BJ40" s="677"/>
      <c r="BK40" s="677"/>
      <c r="BL40" s="187"/>
      <c r="BM40" s="608" t="s">
        <v>326</v>
      </c>
      <c r="BN40" s="608"/>
      <c r="BO40" s="608"/>
      <c r="BP40" s="608"/>
      <c r="BQ40" s="608"/>
      <c r="BR40" s="608"/>
      <c r="BS40" s="608"/>
      <c r="BT40" s="608"/>
      <c r="BU40" s="609"/>
      <c r="BV40" s="593">
        <v>89</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560</v>
      </c>
      <c r="CS40" s="594"/>
      <c r="CT40" s="594"/>
      <c r="CU40" s="594"/>
      <c r="CV40" s="594"/>
      <c r="CW40" s="594"/>
      <c r="CX40" s="594"/>
      <c r="CY40" s="595"/>
      <c r="CZ40" s="627">
        <v>0</v>
      </c>
      <c r="DA40" s="628"/>
      <c r="DB40" s="628"/>
      <c r="DC40" s="629"/>
      <c r="DD40" s="602">
        <v>100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237267</v>
      </c>
      <c r="BA41" s="666"/>
      <c r="BB41" s="666"/>
      <c r="BC41" s="666"/>
      <c r="BD41" s="661"/>
      <c r="BE41" s="661"/>
      <c r="BF41" s="663"/>
      <c r="BG41" s="678"/>
      <c r="BH41" s="679"/>
      <c r="BI41" s="679"/>
      <c r="BJ41" s="679"/>
      <c r="BK41" s="679"/>
      <c r="BL41" s="189"/>
      <c r="BM41" s="614" t="s">
        <v>329</v>
      </c>
      <c r="BN41" s="614"/>
      <c r="BO41" s="614"/>
      <c r="BP41" s="614"/>
      <c r="BQ41" s="614"/>
      <c r="BR41" s="614"/>
      <c r="BS41" s="614"/>
      <c r="BT41" s="614"/>
      <c r="BU41" s="615"/>
      <c r="BV41" s="665">
        <v>301</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279</v>
      </c>
      <c r="CS41" s="619"/>
      <c r="CT41" s="619"/>
      <c r="CU41" s="619"/>
      <c r="CV41" s="619"/>
      <c r="CW41" s="619"/>
      <c r="CX41" s="619"/>
      <c r="CY41" s="620"/>
      <c r="CZ41" s="627" t="s">
        <v>279</v>
      </c>
      <c r="DA41" s="628"/>
      <c r="DB41" s="628"/>
      <c r="DC41" s="629"/>
      <c r="DD41" s="602" t="s">
        <v>279</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1031707</v>
      </c>
      <c r="CS42" s="594"/>
      <c r="CT42" s="594"/>
      <c r="CU42" s="594"/>
      <c r="CV42" s="594"/>
      <c r="CW42" s="594"/>
      <c r="CX42" s="594"/>
      <c r="CY42" s="595"/>
      <c r="CZ42" s="627">
        <v>22</v>
      </c>
      <c r="DA42" s="686"/>
      <c r="DB42" s="686"/>
      <c r="DC42" s="687"/>
      <c r="DD42" s="602">
        <v>249077</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6191</v>
      </c>
      <c r="CS43" s="619"/>
      <c r="CT43" s="619"/>
      <c r="CU43" s="619"/>
      <c r="CV43" s="619"/>
      <c r="CW43" s="619"/>
      <c r="CX43" s="619"/>
      <c r="CY43" s="620"/>
      <c r="CZ43" s="627">
        <v>0.1</v>
      </c>
      <c r="DA43" s="628"/>
      <c r="DB43" s="628"/>
      <c r="DC43" s="629"/>
      <c r="DD43" s="602">
        <v>6191</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1001156</v>
      </c>
      <c r="CS44" s="594"/>
      <c r="CT44" s="594"/>
      <c r="CU44" s="594"/>
      <c r="CV44" s="594"/>
      <c r="CW44" s="594"/>
      <c r="CX44" s="594"/>
      <c r="CY44" s="595"/>
      <c r="CZ44" s="627">
        <v>21.3</v>
      </c>
      <c r="DA44" s="686"/>
      <c r="DB44" s="686"/>
      <c r="DC44" s="687"/>
      <c r="DD44" s="602">
        <v>249077</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337</v>
      </c>
      <c r="CG45" s="591"/>
      <c r="CH45" s="591"/>
      <c r="CI45" s="591"/>
      <c r="CJ45" s="591"/>
      <c r="CK45" s="591"/>
      <c r="CL45" s="591"/>
      <c r="CM45" s="591"/>
      <c r="CN45" s="591"/>
      <c r="CO45" s="591"/>
      <c r="CP45" s="591"/>
      <c r="CQ45" s="592"/>
      <c r="CR45" s="593">
        <v>429242</v>
      </c>
      <c r="CS45" s="619"/>
      <c r="CT45" s="619"/>
      <c r="CU45" s="619"/>
      <c r="CV45" s="619"/>
      <c r="CW45" s="619"/>
      <c r="CX45" s="619"/>
      <c r="CY45" s="620"/>
      <c r="CZ45" s="627">
        <v>9.1</v>
      </c>
      <c r="DA45" s="628"/>
      <c r="DB45" s="628"/>
      <c r="DC45" s="629"/>
      <c r="DD45" s="602">
        <v>20129</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338</v>
      </c>
      <c r="CG46" s="591"/>
      <c r="CH46" s="591"/>
      <c r="CI46" s="591"/>
      <c r="CJ46" s="591"/>
      <c r="CK46" s="591"/>
      <c r="CL46" s="591"/>
      <c r="CM46" s="591"/>
      <c r="CN46" s="591"/>
      <c r="CO46" s="591"/>
      <c r="CP46" s="591"/>
      <c r="CQ46" s="592"/>
      <c r="CR46" s="593">
        <v>561846</v>
      </c>
      <c r="CS46" s="594"/>
      <c r="CT46" s="594"/>
      <c r="CU46" s="594"/>
      <c r="CV46" s="594"/>
      <c r="CW46" s="594"/>
      <c r="CX46" s="594"/>
      <c r="CY46" s="595"/>
      <c r="CZ46" s="627">
        <v>12</v>
      </c>
      <c r="DA46" s="686"/>
      <c r="DB46" s="686"/>
      <c r="DC46" s="687"/>
      <c r="DD46" s="602">
        <v>224280</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339</v>
      </c>
      <c r="CG47" s="591"/>
      <c r="CH47" s="591"/>
      <c r="CI47" s="591"/>
      <c r="CJ47" s="591"/>
      <c r="CK47" s="591"/>
      <c r="CL47" s="591"/>
      <c r="CM47" s="591"/>
      <c r="CN47" s="591"/>
      <c r="CO47" s="591"/>
      <c r="CP47" s="591"/>
      <c r="CQ47" s="592"/>
      <c r="CR47" s="593">
        <v>30551</v>
      </c>
      <c r="CS47" s="619"/>
      <c r="CT47" s="619"/>
      <c r="CU47" s="619"/>
      <c r="CV47" s="619"/>
      <c r="CW47" s="619"/>
      <c r="CX47" s="619"/>
      <c r="CY47" s="620"/>
      <c r="CZ47" s="627">
        <v>0.7</v>
      </c>
      <c r="DA47" s="628"/>
      <c r="DB47" s="628"/>
      <c r="DC47" s="629"/>
      <c r="DD47" s="602" t="s">
        <v>220</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340</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86"/>
      <c r="DB48" s="686"/>
      <c r="DC48" s="687"/>
      <c r="DD48" s="602" t="s">
        <v>220</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341</v>
      </c>
      <c r="CE49" s="637"/>
      <c r="CF49" s="637"/>
      <c r="CG49" s="637"/>
      <c r="CH49" s="637"/>
      <c r="CI49" s="637"/>
      <c r="CJ49" s="637"/>
      <c r="CK49" s="637"/>
      <c r="CL49" s="637"/>
      <c r="CM49" s="637"/>
      <c r="CN49" s="637"/>
      <c r="CO49" s="637"/>
      <c r="CP49" s="637"/>
      <c r="CQ49" s="638"/>
      <c r="CR49" s="665">
        <v>4691713</v>
      </c>
      <c r="CS49" s="661"/>
      <c r="CT49" s="661"/>
      <c r="CU49" s="661"/>
      <c r="CV49" s="661"/>
      <c r="CW49" s="661"/>
      <c r="CX49" s="661"/>
      <c r="CY49" s="688"/>
      <c r="CZ49" s="689">
        <v>100</v>
      </c>
      <c r="DA49" s="690"/>
      <c r="DB49" s="690"/>
      <c r="DC49" s="691"/>
      <c r="DD49" s="692">
        <v>3132877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5" zoomScaleNormal="100" zoomScaleSheetLayoutView="70" workbookViewId="0">
      <selection activeCell="AA32" sqref="AA32:AE3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4980</v>
      </c>
      <c r="R7" s="723"/>
      <c r="S7" s="723"/>
      <c r="T7" s="723"/>
      <c r="U7" s="723"/>
      <c r="V7" s="723">
        <v>4677</v>
      </c>
      <c r="W7" s="723"/>
      <c r="X7" s="723"/>
      <c r="Y7" s="723"/>
      <c r="Z7" s="723"/>
      <c r="AA7" s="723">
        <v>303</v>
      </c>
      <c r="AB7" s="723"/>
      <c r="AC7" s="723"/>
      <c r="AD7" s="723"/>
      <c r="AE7" s="724"/>
      <c r="AF7" s="725">
        <v>259</v>
      </c>
      <c r="AG7" s="726"/>
      <c r="AH7" s="726"/>
      <c r="AI7" s="726"/>
      <c r="AJ7" s="727"/>
      <c r="AK7" s="762">
        <v>1</v>
      </c>
      <c r="AL7" s="763"/>
      <c r="AM7" s="763"/>
      <c r="AN7" s="763"/>
      <c r="AO7" s="763"/>
      <c r="AP7" s="763">
        <v>5096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5</v>
      </c>
      <c r="R8" s="747"/>
      <c r="S8" s="747"/>
      <c r="T8" s="747"/>
      <c r="U8" s="747"/>
      <c r="V8" s="747">
        <v>5</v>
      </c>
      <c r="W8" s="747"/>
      <c r="X8" s="747"/>
      <c r="Y8" s="747"/>
      <c r="Z8" s="747"/>
      <c r="AA8" s="747">
        <v>0</v>
      </c>
      <c r="AB8" s="747"/>
      <c r="AC8" s="747"/>
      <c r="AD8" s="747"/>
      <c r="AE8" s="748"/>
      <c r="AF8" s="749">
        <v>0</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t="s">
        <v>366</v>
      </c>
      <c r="C9" s="744"/>
      <c r="D9" s="744"/>
      <c r="E9" s="744"/>
      <c r="F9" s="744"/>
      <c r="G9" s="744"/>
      <c r="H9" s="744"/>
      <c r="I9" s="744"/>
      <c r="J9" s="744"/>
      <c r="K9" s="744"/>
      <c r="L9" s="744"/>
      <c r="M9" s="744"/>
      <c r="N9" s="744"/>
      <c r="O9" s="744"/>
      <c r="P9" s="745"/>
      <c r="Q9" s="746">
        <v>10</v>
      </c>
      <c r="R9" s="747"/>
      <c r="S9" s="747"/>
      <c r="T9" s="747"/>
      <c r="U9" s="747"/>
      <c r="V9" s="747">
        <v>10</v>
      </c>
      <c r="W9" s="747"/>
      <c r="X9" s="747"/>
      <c r="Y9" s="747"/>
      <c r="Z9" s="747"/>
      <c r="AA9" s="747">
        <v>0</v>
      </c>
      <c r="AB9" s="747"/>
      <c r="AC9" s="747"/>
      <c r="AD9" s="747"/>
      <c r="AE9" s="748"/>
      <c r="AF9" s="749">
        <v>1</v>
      </c>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4995</v>
      </c>
      <c r="R23" s="782"/>
      <c r="S23" s="782"/>
      <c r="T23" s="782"/>
      <c r="U23" s="782"/>
      <c r="V23" s="782">
        <v>4692</v>
      </c>
      <c r="W23" s="782"/>
      <c r="X23" s="782"/>
      <c r="Y23" s="782"/>
      <c r="Z23" s="782"/>
      <c r="AA23" s="782">
        <v>303</v>
      </c>
      <c r="AB23" s="782"/>
      <c r="AC23" s="782"/>
      <c r="AD23" s="782"/>
      <c r="AE23" s="783"/>
      <c r="AF23" s="784">
        <v>260</v>
      </c>
      <c r="AG23" s="782"/>
      <c r="AH23" s="782"/>
      <c r="AI23" s="782"/>
      <c r="AJ23" s="785"/>
      <c r="AK23" s="786"/>
      <c r="AL23" s="787"/>
      <c r="AM23" s="787"/>
      <c r="AN23" s="787"/>
      <c r="AO23" s="787"/>
      <c r="AP23" s="782">
        <v>5096</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857</v>
      </c>
      <c r="R28" s="811"/>
      <c r="S28" s="811"/>
      <c r="T28" s="811"/>
      <c r="U28" s="811"/>
      <c r="V28" s="811">
        <v>854</v>
      </c>
      <c r="W28" s="811"/>
      <c r="X28" s="811"/>
      <c r="Y28" s="811"/>
      <c r="Z28" s="811"/>
      <c r="AA28" s="811">
        <v>3</v>
      </c>
      <c r="AB28" s="811"/>
      <c r="AC28" s="811"/>
      <c r="AD28" s="811"/>
      <c r="AE28" s="812"/>
      <c r="AF28" s="813">
        <v>3</v>
      </c>
      <c r="AG28" s="811"/>
      <c r="AH28" s="811"/>
      <c r="AI28" s="811"/>
      <c r="AJ28" s="814"/>
      <c r="AK28" s="815">
        <v>52</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751</v>
      </c>
      <c r="R29" s="747"/>
      <c r="S29" s="747"/>
      <c r="T29" s="747"/>
      <c r="U29" s="747"/>
      <c r="V29" s="747">
        <v>743</v>
      </c>
      <c r="W29" s="747"/>
      <c r="X29" s="747"/>
      <c r="Y29" s="747"/>
      <c r="Z29" s="747"/>
      <c r="AA29" s="747">
        <v>8</v>
      </c>
      <c r="AB29" s="747"/>
      <c r="AC29" s="747"/>
      <c r="AD29" s="747"/>
      <c r="AE29" s="748"/>
      <c r="AF29" s="749">
        <v>8</v>
      </c>
      <c r="AG29" s="750"/>
      <c r="AH29" s="750"/>
      <c r="AI29" s="750"/>
      <c r="AJ29" s="751"/>
      <c r="AK29" s="818">
        <v>113</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96</v>
      </c>
      <c r="R30" s="747"/>
      <c r="S30" s="747"/>
      <c r="T30" s="747"/>
      <c r="U30" s="747"/>
      <c r="V30" s="747">
        <v>93</v>
      </c>
      <c r="W30" s="747"/>
      <c r="X30" s="747"/>
      <c r="Y30" s="747"/>
      <c r="Z30" s="747"/>
      <c r="AA30" s="747">
        <v>3</v>
      </c>
      <c r="AB30" s="747"/>
      <c r="AC30" s="747"/>
      <c r="AD30" s="747"/>
      <c r="AE30" s="748"/>
      <c r="AF30" s="749">
        <v>3</v>
      </c>
      <c r="AG30" s="750"/>
      <c r="AH30" s="750"/>
      <c r="AI30" s="750"/>
      <c r="AJ30" s="751"/>
      <c r="AK30" s="818">
        <v>124</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289</v>
      </c>
      <c r="R31" s="747"/>
      <c r="S31" s="747"/>
      <c r="T31" s="747"/>
      <c r="U31" s="747"/>
      <c r="V31" s="747">
        <v>288</v>
      </c>
      <c r="W31" s="747"/>
      <c r="X31" s="747"/>
      <c r="Y31" s="747"/>
      <c r="Z31" s="747"/>
      <c r="AA31" s="747">
        <v>1</v>
      </c>
      <c r="AB31" s="747"/>
      <c r="AC31" s="747"/>
      <c r="AD31" s="747"/>
      <c r="AE31" s="748"/>
      <c r="AF31" s="749">
        <v>338</v>
      </c>
      <c r="AG31" s="750"/>
      <c r="AH31" s="750"/>
      <c r="AI31" s="750"/>
      <c r="AJ31" s="751"/>
      <c r="AK31" s="818">
        <v>83</v>
      </c>
      <c r="AL31" s="819"/>
      <c r="AM31" s="819"/>
      <c r="AN31" s="819"/>
      <c r="AO31" s="819"/>
      <c r="AP31" s="819">
        <v>2560</v>
      </c>
      <c r="AQ31" s="819"/>
      <c r="AR31" s="819"/>
      <c r="AS31" s="819"/>
      <c r="AT31" s="819"/>
      <c r="AU31" s="819">
        <v>809</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435</v>
      </c>
      <c r="R32" s="747"/>
      <c r="S32" s="747"/>
      <c r="T32" s="747"/>
      <c r="U32" s="747"/>
      <c r="V32" s="747">
        <v>412</v>
      </c>
      <c r="W32" s="747"/>
      <c r="X32" s="747"/>
      <c r="Y32" s="747"/>
      <c r="Z32" s="747"/>
      <c r="AA32" s="747">
        <v>23</v>
      </c>
      <c r="AB32" s="747"/>
      <c r="AC32" s="747"/>
      <c r="AD32" s="747"/>
      <c r="AE32" s="748"/>
      <c r="AF32" s="749">
        <v>23</v>
      </c>
      <c r="AG32" s="750"/>
      <c r="AH32" s="750"/>
      <c r="AI32" s="750"/>
      <c r="AJ32" s="751"/>
      <c r="AK32" s="818">
        <v>109</v>
      </c>
      <c r="AL32" s="819"/>
      <c r="AM32" s="819"/>
      <c r="AN32" s="819"/>
      <c r="AO32" s="819"/>
      <c r="AP32" s="819">
        <v>3285</v>
      </c>
      <c r="AQ32" s="819"/>
      <c r="AR32" s="819"/>
      <c r="AS32" s="819"/>
      <c r="AT32" s="819"/>
      <c r="AU32" s="819">
        <v>1120</v>
      </c>
      <c r="AV32" s="819"/>
      <c r="AW32" s="819"/>
      <c r="AX32" s="819"/>
      <c r="AY32" s="819"/>
      <c r="AZ32" s="820"/>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v>54</v>
      </c>
      <c r="R33" s="747"/>
      <c r="S33" s="747"/>
      <c r="T33" s="747"/>
      <c r="U33" s="747"/>
      <c r="V33" s="747">
        <v>51</v>
      </c>
      <c r="W33" s="747"/>
      <c r="X33" s="747"/>
      <c r="Y33" s="747"/>
      <c r="Z33" s="747"/>
      <c r="AA33" s="747">
        <v>3</v>
      </c>
      <c r="AB33" s="747"/>
      <c r="AC33" s="747"/>
      <c r="AD33" s="747"/>
      <c r="AE33" s="748"/>
      <c r="AF33" s="749">
        <v>3</v>
      </c>
      <c r="AG33" s="750"/>
      <c r="AH33" s="750"/>
      <c r="AI33" s="750"/>
      <c r="AJ33" s="751"/>
      <c r="AK33" s="818">
        <v>46</v>
      </c>
      <c r="AL33" s="819"/>
      <c r="AM33" s="819"/>
      <c r="AN33" s="819"/>
      <c r="AO33" s="819"/>
      <c r="AP33" s="819">
        <v>475</v>
      </c>
      <c r="AQ33" s="819"/>
      <c r="AR33" s="819"/>
      <c r="AS33" s="819"/>
      <c r="AT33" s="819"/>
      <c r="AU33" s="819">
        <v>475</v>
      </c>
      <c r="AV33" s="819"/>
      <c r="AW33" s="819"/>
      <c r="AX33" s="819"/>
      <c r="AY33" s="819"/>
      <c r="AZ33" s="820"/>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377</v>
      </c>
      <c r="AG63" s="830"/>
      <c r="AH63" s="830"/>
      <c r="AI63" s="830"/>
      <c r="AJ63" s="831"/>
      <c r="AK63" s="832"/>
      <c r="AL63" s="827"/>
      <c r="AM63" s="827"/>
      <c r="AN63" s="827"/>
      <c r="AO63" s="827"/>
      <c r="AP63" s="830">
        <v>6320</v>
      </c>
      <c r="AQ63" s="830"/>
      <c r="AR63" s="830"/>
      <c r="AS63" s="830"/>
      <c r="AT63" s="830"/>
      <c r="AU63" s="830">
        <v>2404</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392</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532</v>
      </c>
      <c r="C68" s="858"/>
      <c r="D68" s="858"/>
      <c r="E68" s="858"/>
      <c r="F68" s="858"/>
      <c r="G68" s="858"/>
      <c r="H68" s="858"/>
      <c r="I68" s="858"/>
      <c r="J68" s="858"/>
      <c r="K68" s="858"/>
      <c r="L68" s="858"/>
      <c r="M68" s="858"/>
      <c r="N68" s="858"/>
      <c r="O68" s="858"/>
      <c r="P68" s="859"/>
      <c r="Q68" s="860">
        <v>652</v>
      </c>
      <c r="R68" s="854"/>
      <c r="S68" s="854"/>
      <c r="T68" s="854"/>
      <c r="U68" s="854"/>
      <c r="V68" s="854">
        <v>644</v>
      </c>
      <c r="W68" s="854"/>
      <c r="X68" s="854"/>
      <c r="Y68" s="854"/>
      <c r="Z68" s="854"/>
      <c r="AA68" s="854">
        <v>7</v>
      </c>
      <c r="AB68" s="854"/>
      <c r="AC68" s="854"/>
      <c r="AD68" s="854"/>
      <c r="AE68" s="854"/>
      <c r="AF68" s="854">
        <v>7</v>
      </c>
      <c r="AG68" s="854"/>
      <c r="AH68" s="854"/>
      <c r="AI68" s="854"/>
      <c r="AJ68" s="854"/>
      <c r="AK68" s="854">
        <v>12</v>
      </c>
      <c r="AL68" s="854"/>
      <c r="AM68" s="854"/>
      <c r="AN68" s="854"/>
      <c r="AO68" s="854"/>
      <c r="AP68" s="854">
        <v>11</v>
      </c>
      <c r="AQ68" s="854"/>
      <c r="AR68" s="854"/>
      <c r="AS68" s="854"/>
      <c r="AT68" s="854"/>
      <c r="AU68" s="854">
        <v>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533</v>
      </c>
      <c r="C69" s="862"/>
      <c r="D69" s="862"/>
      <c r="E69" s="862"/>
      <c r="F69" s="862"/>
      <c r="G69" s="862"/>
      <c r="H69" s="862"/>
      <c r="I69" s="862"/>
      <c r="J69" s="862"/>
      <c r="K69" s="862"/>
      <c r="L69" s="862"/>
      <c r="M69" s="862"/>
      <c r="N69" s="862"/>
      <c r="O69" s="862"/>
      <c r="P69" s="863"/>
      <c r="Q69" s="864">
        <v>1095</v>
      </c>
      <c r="R69" s="819"/>
      <c r="S69" s="819"/>
      <c r="T69" s="819"/>
      <c r="U69" s="819"/>
      <c r="V69" s="819">
        <v>792</v>
      </c>
      <c r="W69" s="819"/>
      <c r="X69" s="819"/>
      <c r="Y69" s="819"/>
      <c r="Z69" s="819"/>
      <c r="AA69" s="819">
        <v>303</v>
      </c>
      <c r="AB69" s="819"/>
      <c r="AC69" s="819"/>
      <c r="AD69" s="819"/>
      <c r="AE69" s="819"/>
      <c r="AF69" s="819">
        <v>10</v>
      </c>
      <c r="AG69" s="819"/>
      <c r="AH69" s="819"/>
      <c r="AI69" s="819"/>
      <c r="AJ69" s="819"/>
      <c r="AK69" s="819">
        <v>78</v>
      </c>
      <c r="AL69" s="819"/>
      <c r="AM69" s="819"/>
      <c r="AN69" s="819"/>
      <c r="AO69" s="819"/>
      <c r="AP69" s="819">
        <v>23</v>
      </c>
      <c r="AQ69" s="819"/>
      <c r="AR69" s="819"/>
      <c r="AS69" s="819"/>
      <c r="AT69" s="819"/>
      <c r="AU69" s="819">
        <v>2</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534</v>
      </c>
      <c r="C70" s="862"/>
      <c r="D70" s="862"/>
      <c r="E70" s="862"/>
      <c r="F70" s="862"/>
      <c r="G70" s="862"/>
      <c r="H70" s="862"/>
      <c r="I70" s="862"/>
      <c r="J70" s="862"/>
      <c r="K70" s="862"/>
      <c r="L70" s="862"/>
      <c r="M70" s="862"/>
      <c r="N70" s="862"/>
      <c r="O70" s="862"/>
      <c r="P70" s="863"/>
      <c r="Q70" s="864">
        <v>96</v>
      </c>
      <c r="R70" s="819"/>
      <c r="S70" s="819"/>
      <c r="T70" s="819"/>
      <c r="U70" s="819"/>
      <c r="V70" s="819">
        <v>81</v>
      </c>
      <c r="W70" s="819"/>
      <c r="X70" s="819"/>
      <c r="Y70" s="819"/>
      <c r="Z70" s="819"/>
      <c r="AA70" s="819">
        <v>15</v>
      </c>
      <c r="AB70" s="819"/>
      <c r="AC70" s="819"/>
      <c r="AD70" s="819"/>
      <c r="AE70" s="819"/>
      <c r="AF70" s="819">
        <v>15</v>
      </c>
      <c r="AG70" s="819"/>
      <c r="AH70" s="819"/>
      <c r="AI70" s="819"/>
      <c r="AJ70" s="819"/>
      <c r="AK70" s="819">
        <v>33</v>
      </c>
      <c r="AL70" s="819"/>
      <c r="AM70" s="819"/>
      <c r="AN70" s="819"/>
      <c r="AO70" s="819"/>
      <c r="AP70" s="819">
        <v>10</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535</v>
      </c>
      <c r="C71" s="862"/>
      <c r="D71" s="862"/>
      <c r="E71" s="862"/>
      <c r="F71" s="862"/>
      <c r="G71" s="862"/>
      <c r="H71" s="862"/>
      <c r="I71" s="862"/>
      <c r="J71" s="862"/>
      <c r="K71" s="862"/>
      <c r="L71" s="862"/>
      <c r="M71" s="862"/>
      <c r="N71" s="862"/>
      <c r="O71" s="862"/>
      <c r="P71" s="863"/>
      <c r="Q71" s="864">
        <v>43</v>
      </c>
      <c r="R71" s="819"/>
      <c r="S71" s="819"/>
      <c r="T71" s="819"/>
      <c r="U71" s="819"/>
      <c r="V71" s="819">
        <v>40</v>
      </c>
      <c r="W71" s="819"/>
      <c r="X71" s="819"/>
      <c r="Y71" s="819"/>
      <c r="Z71" s="819"/>
      <c r="AA71" s="819">
        <v>3</v>
      </c>
      <c r="AB71" s="819"/>
      <c r="AC71" s="819"/>
      <c r="AD71" s="819"/>
      <c r="AE71" s="819"/>
      <c r="AF71" s="819">
        <v>3</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536</v>
      </c>
      <c r="C72" s="862"/>
      <c r="D72" s="862"/>
      <c r="E72" s="862"/>
      <c r="F72" s="862"/>
      <c r="G72" s="862"/>
      <c r="H72" s="862"/>
      <c r="I72" s="862"/>
      <c r="J72" s="862"/>
      <c r="K72" s="862"/>
      <c r="L72" s="862"/>
      <c r="M72" s="862"/>
      <c r="N72" s="862"/>
      <c r="O72" s="862"/>
      <c r="P72" s="863"/>
      <c r="Q72" s="864">
        <v>47</v>
      </c>
      <c r="R72" s="819"/>
      <c r="S72" s="819"/>
      <c r="T72" s="819"/>
      <c r="U72" s="819"/>
      <c r="V72" s="819">
        <v>44</v>
      </c>
      <c r="W72" s="819"/>
      <c r="X72" s="819"/>
      <c r="Y72" s="819"/>
      <c r="Z72" s="819"/>
      <c r="AA72" s="819">
        <v>2</v>
      </c>
      <c r="AB72" s="819"/>
      <c r="AC72" s="819"/>
      <c r="AD72" s="819"/>
      <c r="AE72" s="819"/>
      <c r="AF72" s="819">
        <v>2</v>
      </c>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537</v>
      </c>
      <c r="C73" s="862"/>
      <c r="D73" s="862"/>
      <c r="E73" s="862"/>
      <c r="F73" s="862"/>
      <c r="G73" s="862"/>
      <c r="H73" s="862"/>
      <c r="I73" s="862"/>
      <c r="J73" s="862"/>
      <c r="K73" s="862"/>
      <c r="L73" s="862"/>
      <c r="M73" s="862"/>
      <c r="N73" s="862"/>
      <c r="O73" s="862"/>
      <c r="P73" s="863"/>
      <c r="Q73" s="864">
        <v>56</v>
      </c>
      <c r="R73" s="819"/>
      <c r="S73" s="819"/>
      <c r="T73" s="819"/>
      <c r="U73" s="819"/>
      <c r="V73" s="819">
        <v>54</v>
      </c>
      <c r="W73" s="819"/>
      <c r="X73" s="819"/>
      <c r="Y73" s="819"/>
      <c r="Z73" s="819"/>
      <c r="AA73" s="819">
        <v>2</v>
      </c>
      <c r="AB73" s="819"/>
      <c r="AC73" s="819"/>
      <c r="AD73" s="819"/>
      <c r="AE73" s="819"/>
      <c r="AF73" s="819">
        <v>2</v>
      </c>
      <c r="AG73" s="819"/>
      <c r="AH73" s="819"/>
      <c r="AI73" s="819"/>
      <c r="AJ73" s="819"/>
      <c r="AK73" s="819">
        <v>4</v>
      </c>
      <c r="AL73" s="819"/>
      <c r="AM73" s="819"/>
      <c r="AN73" s="819"/>
      <c r="AO73" s="819"/>
      <c r="AP73" s="819">
        <v>13</v>
      </c>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538</v>
      </c>
      <c r="C74" s="862"/>
      <c r="D74" s="862"/>
      <c r="E74" s="862"/>
      <c r="F74" s="862"/>
      <c r="G74" s="862"/>
      <c r="H74" s="862"/>
      <c r="I74" s="862"/>
      <c r="J74" s="862"/>
      <c r="K74" s="862"/>
      <c r="L74" s="862"/>
      <c r="M74" s="862"/>
      <c r="N74" s="862"/>
      <c r="O74" s="862"/>
      <c r="P74" s="863"/>
      <c r="Q74" s="867">
        <v>31</v>
      </c>
      <c r="R74" s="868"/>
      <c r="S74" s="868"/>
      <c r="T74" s="868"/>
      <c r="U74" s="818"/>
      <c r="V74" s="869">
        <v>30</v>
      </c>
      <c r="W74" s="868"/>
      <c r="X74" s="868"/>
      <c r="Y74" s="868"/>
      <c r="Z74" s="818"/>
      <c r="AA74" s="869">
        <v>1</v>
      </c>
      <c r="AB74" s="868"/>
      <c r="AC74" s="868"/>
      <c r="AD74" s="868"/>
      <c r="AE74" s="818"/>
      <c r="AF74" s="869">
        <v>1</v>
      </c>
      <c r="AG74" s="868"/>
      <c r="AH74" s="868"/>
      <c r="AI74" s="868"/>
      <c r="AJ74" s="818"/>
      <c r="AK74" s="869">
        <v>1</v>
      </c>
      <c r="AL74" s="868"/>
      <c r="AM74" s="868"/>
      <c r="AN74" s="868"/>
      <c r="AO74" s="818"/>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539</v>
      </c>
      <c r="C75" s="862"/>
      <c r="D75" s="862"/>
      <c r="E75" s="862"/>
      <c r="F75" s="862"/>
      <c r="G75" s="862"/>
      <c r="H75" s="862"/>
      <c r="I75" s="862"/>
      <c r="J75" s="862"/>
      <c r="K75" s="862"/>
      <c r="L75" s="862"/>
      <c r="M75" s="862"/>
      <c r="N75" s="862"/>
      <c r="O75" s="862"/>
      <c r="P75" s="863"/>
      <c r="Q75" s="867">
        <v>4255</v>
      </c>
      <c r="R75" s="868"/>
      <c r="S75" s="868"/>
      <c r="T75" s="868"/>
      <c r="U75" s="818"/>
      <c r="V75" s="869">
        <v>4055</v>
      </c>
      <c r="W75" s="868"/>
      <c r="X75" s="868"/>
      <c r="Y75" s="868"/>
      <c r="Z75" s="818"/>
      <c r="AA75" s="869">
        <v>200</v>
      </c>
      <c r="AB75" s="868"/>
      <c r="AC75" s="868"/>
      <c r="AD75" s="868"/>
      <c r="AE75" s="818"/>
      <c r="AF75" s="869">
        <v>200</v>
      </c>
      <c r="AG75" s="868"/>
      <c r="AH75" s="868"/>
      <c r="AI75" s="868"/>
      <c r="AJ75" s="818"/>
      <c r="AK75" s="869">
        <v>749</v>
      </c>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540</v>
      </c>
      <c r="C76" s="862"/>
      <c r="D76" s="862"/>
      <c r="E76" s="862"/>
      <c r="F76" s="862"/>
      <c r="G76" s="862"/>
      <c r="H76" s="862"/>
      <c r="I76" s="862"/>
      <c r="J76" s="862"/>
      <c r="K76" s="862"/>
      <c r="L76" s="862"/>
      <c r="M76" s="862"/>
      <c r="N76" s="862"/>
      <c r="O76" s="862"/>
      <c r="P76" s="863"/>
      <c r="Q76" s="867">
        <v>84</v>
      </c>
      <c r="R76" s="868"/>
      <c r="S76" s="868"/>
      <c r="T76" s="868"/>
      <c r="U76" s="818"/>
      <c r="V76" s="869">
        <v>78</v>
      </c>
      <c r="W76" s="868"/>
      <c r="X76" s="868"/>
      <c r="Y76" s="868"/>
      <c r="Z76" s="818"/>
      <c r="AA76" s="869">
        <v>5</v>
      </c>
      <c r="AB76" s="868"/>
      <c r="AC76" s="868"/>
      <c r="AD76" s="868"/>
      <c r="AE76" s="818"/>
      <c r="AF76" s="869">
        <v>5</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541</v>
      </c>
      <c r="C77" s="862"/>
      <c r="D77" s="862"/>
      <c r="E77" s="862"/>
      <c r="F77" s="862"/>
      <c r="G77" s="862"/>
      <c r="H77" s="862"/>
      <c r="I77" s="862"/>
      <c r="J77" s="862"/>
      <c r="K77" s="862"/>
      <c r="L77" s="862"/>
      <c r="M77" s="862"/>
      <c r="N77" s="862"/>
      <c r="O77" s="862"/>
      <c r="P77" s="863"/>
      <c r="Q77" s="867">
        <v>141</v>
      </c>
      <c r="R77" s="868"/>
      <c r="S77" s="868"/>
      <c r="T77" s="868"/>
      <c r="U77" s="818"/>
      <c r="V77" s="869">
        <v>135</v>
      </c>
      <c r="W77" s="868"/>
      <c r="X77" s="868"/>
      <c r="Y77" s="868"/>
      <c r="Z77" s="818"/>
      <c r="AA77" s="869">
        <v>5</v>
      </c>
      <c r="AB77" s="868"/>
      <c r="AC77" s="868"/>
      <c r="AD77" s="868"/>
      <c r="AE77" s="818"/>
      <c r="AF77" s="869">
        <v>5</v>
      </c>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542</v>
      </c>
      <c r="C78" s="862"/>
      <c r="D78" s="862"/>
      <c r="E78" s="862"/>
      <c r="F78" s="862"/>
      <c r="G78" s="862"/>
      <c r="H78" s="862"/>
      <c r="I78" s="862"/>
      <c r="J78" s="862"/>
      <c r="K78" s="862"/>
      <c r="L78" s="862"/>
      <c r="M78" s="862"/>
      <c r="N78" s="862"/>
      <c r="O78" s="862"/>
      <c r="P78" s="863"/>
      <c r="Q78" s="867">
        <v>147565</v>
      </c>
      <c r="R78" s="868"/>
      <c r="S78" s="868"/>
      <c r="T78" s="868"/>
      <c r="U78" s="818"/>
      <c r="V78" s="869">
        <v>139850</v>
      </c>
      <c r="W78" s="868"/>
      <c r="X78" s="868"/>
      <c r="Y78" s="868"/>
      <c r="Z78" s="818"/>
      <c r="AA78" s="869">
        <v>7715</v>
      </c>
      <c r="AB78" s="868"/>
      <c r="AC78" s="868"/>
      <c r="AD78" s="868"/>
      <c r="AE78" s="818"/>
      <c r="AF78" s="869">
        <v>7715</v>
      </c>
      <c r="AG78" s="868"/>
      <c r="AH78" s="868"/>
      <c r="AI78" s="868"/>
      <c r="AJ78" s="818"/>
      <c r="AK78" s="869"/>
      <c r="AL78" s="868"/>
      <c r="AM78" s="868"/>
      <c r="AN78" s="868"/>
      <c r="AO78" s="818"/>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70"/>
      <c r="C80" s="871"/>
      <c r="D80" s="871"/>
      <c r="E80" s="871"/>
      <c r="F80" s="871"/>
      <c r="G80" s="871"/>
      <c r="H80" s="871"/>
      <c r="I80" s="871"/>
      <c r="J80" s="871"/>
      <c r="K80" s="871"/>
      <c r="L80" s="871"/>
      <c r="M80" s="871"/>
      <c r="N80" s="871"/>
      <c r="O80" s="871"/>
      <c r="P80" s="872"/>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70"/>
      <c r="C81" s="871"/>
      <c r="D81" s="871"/>
      <c r="E81" s="871"/>
      <c r="F81" s="871"/>
      <c r="G81" s="871"/>
      <c r="H81" s="871"/>
      <c r="I81" s="871"/>
      <c r="J81" s="871"/>
      <c r="K81" s="871"/>
      <c r="L81" s="871"/>
      <c r="M81" s="871"/>
      <c r="N81" s="871"/>
      <c r="O81" s="871"/>
      <c r="P81" s="872"/>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70"/>
      <c r="C82" s="871"/>
      <c r="D82" s="871"/>
      <c r="E82" s="871"/>
      <c r="F82" s="871"/>
      <c r="G82" s="871"/>
      <c r="H82" s="871"/>
      <c r="I82" s="871"/>
      <c r="J82" s="871"/>
      <c r="K82" s="871"/>
      <c r="L82" s="871"/>
      <c r="M82" s="871"/>
      <c r="N82" s="871"/>
      <c r="O82" s="871"/>
      <c r="P82" s="872"/>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70"/>
      <c r="C83" s="871"/>
      <c r="D83" s="871"/>
      <c r="E83" s="871"/>
      <c r="F83" s="871"/>
      <c r="G83" s="871"/>
      <c r="H83" s="871"/>
      <c r="I83" s="871"/>
      <c r="J83" s="871"/>
      <c r="K83" s="871"/>
      <c r="L83" s="871"/>
      <c r="M83" s="871"/>
      <c r="N83" s="871"/>
      <c r="O83" s="871"/>
      <c r="P83" s="872"/>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70"/>
      <c r="C84" s="871"/>
      <c r="D84" s="871"/>
      <c r="E84" s="871"/>
      <c r="F84" s="871"/>
      <c r="G84" s="871"/>
      <c r="H84" s="871"/>
      <c r="I84" s="871"/>
      <c r="J84" s="871"/>
      <c r="K84" s="871"/>
      <c r="L84" s="871"/>
      <c r="M84" s="871"/>
      <c r="N84" s="871"/>
      <c r="O84" s="871"/>
      <c r="P84" s="872"/>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70"/>
      <c r="C85" s="871"/>
      <c r="D85" s="871"/>
      <c r="E85" s="871"/>
      <c r="F85" s="871"/>
      <c r="G85" s="871"/>
      <c r="H85" s="871"/>
      <c r="I85" s="871"/>
      <c r="J85" s="871"/>
      <c r="K85" s="871"/>
      <c r="L85" s="871"/>
      <c r="M85" s="871"/>
      <c r="N85" s="871"/>
      <c r="O85" s="871"/>
      <c r="P85" s="872"/>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70"/>
      <c r="C86" s="871"/>
      <c r="D86" s="871"/>
      <c r="E86" s="871"/>
      <c r="F86" s="871"/>
      <c r="G86" s="871"/>
      <c r="H86" s="871"/>
      <c r="I86" s="871"/>
      <c r="J86" s="871"/>
      <c r="K86" s="871"/>
      <c r="L86" s="871"/>
      <c r="M86" s="871"/>
      <c r="N86" s="871"/>
      <c r="O86" s="871"/>
      <c r="P86" s="872"/>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7965</v>
      </c>
      <c r="AG88" s="830"/>
      <c r="AH88" s="830"/>
      <c r="AI88" s="830"/>
      <c r="AJ88" s="830"/>
      <c r="AK88" s="827"/>
      <c r="AL88" s="827"/>
      <c r="AM88" s="827"/>
      <c r="AN88" s="827"/>
      <c r="AO88" s="827"/>
      <c r="AP88" s="830">
        <v>57</v>
      </c>
      <c r="AQ88" s="830"/>
      <c r="AR88" s="830"/>
      <c r="AS88" s="830"/>
      <c r="AT88" s="830"/>
      <c r="AU88" s="830">
        <v>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394</v>
      </c>
      <c r="BS102" s="779"/>
      <c r="BT102" s="779"/>
      <c r="BU102" s="779"/>
      <c r="BV102" s="779"/>
      <c r="BW102" s="779"/>
      <c r="BX102" s="779"/>
      <c r="BY102" s="779"/>
      <c r="BZ102" s="779"/>
      <c r="CA102" s="779"/>
      <c r="CB102" s="779"/>
      <c r="CC102" s="779"/>
      <c r="CD102" s="779"/>
      <c r="CE102" s="779"/>
      <c r="CF102" s="779"/>
      <c r="CG102" s="780"/>
      <c r="CH102" s="880"/>
      <c r="CI102" s="881"/>
      <c r="CJ102" s="881"/>
      <c r="CK102" s="881"/>
      <c r="CL102" s="882"/>
      <c r="CM102" s="880"/>
      <c r="CN102" s="881"/>
      <c r="CO102" s="881"/>
      <c r="CP102" s="881"/>
      <c r="CQ102" s="882"/>
      <c r="CR102" s="883"/>
      <c r="CS102" s="838"/>
      <c r="CT102" s="838"/>
      <c r="CU102" s="838"/>
      <c r="CV102" s="884"/>
      <c r="CW102" s="883"/>
      <c r="CX102" s="838"/>
      <c r="CY102" s="838"/>
      <c r="CZ102" s="838"/>
      <c r="DA102" s="884"/>
      <c r="DB102" s="883"/>
      <c r="DC102" s="838"/>
      <c r="DD102" s="838"/>
      <c r="DE102" s="838"/>
      <c r="DF102" s="884"/>
      <c r="DG102" s="883"/>
      <c r="DH102" s="838"/>
      <c r="DI102" s="838"/>
      <c r="DJ102" s="838"/>
      <c r="DK102" s="884"/>
      <c r="DL102" s="883"/>
      <c r="DM102" s="838"/>
      <c r="DN102" s="838"/>
      <c r="DO102" s="838"/>
      <c r="DP102" s="884"/>
      <c r="DQ102" s="883"/>
      <c r="DR102" s="838"/>
      <c r="DS102" s="838"/>
      <c r="DT102" s="838"/>
      <c r="DU102" s="884"/>
      <c r="DV102" s="909"/>
      <c r="DW102" s="910"/>
      <c r="DX102" s="910"/>
      <c r="DY102" s="910"/>
      <c r="DZ102" s="91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395</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396</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4" t="s">
        <v>399</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400</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x14ac:dyDescent="0.15">
      <c r="A109" s="907"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402</v>
      </c>
      <c r="AB109" s="886"/>
      <c r="AC109" s="886"/>
      <c r="AD109" s="886"/>
      <c r="AE109" s="887"/>
      <c r="AF109" s="885" t="s">
        <v>287</v>
      </c>
      <c r="AG109" s="886"/>
      <c r="AH109" s="886"/>
      <c r="AI109" s="886"/>
      <c r="AJ109" s="887"/>
      <c r="AK109" s="885" t="s">
        <v>286</v>
      </c>
      <c r="AL109" s="886"/>
      <c r="AM109" s="886"/>
      <c r="AN109" s="886"/>
      <c r="AO109" s="887"/>
      <c r="AP109" s="885" t="s">
        <v>403</v>
      </c>
      <c r="AQ109" s="886"/>
      <c r="AR109" s="886"/>
      <c r="AS109" s="886"/>
      <c r="AT109" s="888"/>
      <c r="AU109" s="907"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402</v>
      </c>
      <c r="BR109" s="886"/>
      <c r="BS109" s="886"/>
      <c r="BT109" s="886"/>
      <c r="BU109" s="887"/>
      <c r="BV109" s="885" t="s">
        <v>287</v>
      </c>
      <c r="BW109" s="886"/>
      <c r="BX109" s="886"/>
      <c r="BY109" s="886"/>
      <c r="BZ109" s="887"/>
      <c r="CA109" s="885" t="s">
        <v>286</v>
      </c>
      <c r="CB109" s="886"/>
      <c r="CC109" s="886"/>
      <c r="CD109" s="886"/>
      <c r="CE109" s="887"/>
      <c r="CF109" s="908" t="s">
        <v>403</v>
      </c>
      <c r="CG109" s="908"/>
      <c r="CH109" s="908"/>
      <c r="CI109" s="908"/>
      <c r="CJ109" s="908"/>
      <c r="CK109" s="885"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402</v>
      </c>
      <c r="DH109" s="886"/>
      <c r="DI109" s="886"/>
      <c r="DJ109" s="886"/>
      <c r="DK109" s="887"/>
      <c r="DL109" s="885" t="s">
        <v>287</v>
      </c>
      <c r="DM109" s="886"/>
      <c r="DN109" s="886"/>
      <c r="DO109" s="886"/>
      <c r="DP109" s="887"/>
      <c r="DQ109" s="885" t="s">
        <v>286</v>
      </c>
      <c r="DR109" s="886"/>
      <c r="DS109" s="886"/>
      <c r="DT109" s="886"/>
      <c r="DU109" s="887"/>
      <c r="DV109" s="885" t="s">
        <v>403</v>
      </c>
      <c r="DW109" s="886"/>
      <c r="DX109" s="886"/>
      <c r="DY109" s="886"/>
      <c r="DZ109" s="888"/>
    </row>
    <row r="110" spans="1:131" s="197" customFormat="1" ht="26.25" customHeight="1" x14ac:dyDescent="0.15">
      <c r="A110" s="889" t="s">
        <v>405</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395999</v>
      </c>
      <c r="AB110" s="893"/>
      <c r="AC110" s="893"/>
      <c r="AD110" s="893"/>
      <c r="AE110" s="894"/>
      <c r="AF110" s="895">
        <v>381238</v>
      </c>
      <c r="AG110" s="893"/>
      <c r="AH110" s="893"/>
      <c r="AI110" s="893"/>
      <c r="AJ110" s="894"/>
      <c r="AK110" s="895">
        <v>426852</v>
      </c>
      <c r="AL110" s="893"/>
      <c r="AM110" s="893"/>
      <c r="AN110" s="893"/>
      <c r="AO110" s="894"/>
      <c r="AP110" s="896">
        <v>17</v>
      </c>
      <c r="AQ110" s="897"/>
      <c r="AR110" s="897"/>
      <c r="AS110" s="897"/>
      <c r="AT110" s="898"/>
      <c r="AU110" s="899" t="s">
        <v>60</v>
      </c>
      <c r="AV110" s="900"/>
      <c r="AW110" s="900"/>
      <c r="AX110" s="900"/>
      <c r="AY110" s="901"/>
      <c r="AZ110" s="943" t="s">
        <v>406</v>
      </c>
      <c r="BA110" s="890"/>
      <c r="BB110" s="890"/>
      <c r="BC110" s="890"/>
      <c r="BD110" s="890"/>
      <c r="BE110" s="890"/>
      <c r="BF110" s="890"/>
      <c r="BG110" s="890"/>
      <c r="BH110" s="890"/>
      <c r="BI110" s="890"/>
      <c r="BJ110" s="890"/>
      <c r="BK110" s="890"/>
      <c r="BL110" s="890"/>
      <c r="BM110" s="890"/>
      <c r="BN110" s="890"/>
      <c r="BO110" s="890"/>
      <c r="BP110" s="891"/>
      <c r="BQ110" s="929">
        <v>4577775</v>
      </c>
      <c r="BR110" s="930"/>
      <c r="BS110" s="930"/>
      <c r="BT110" s="930"/>
      <c r="BU110" s="930"/>
      <c r="BV110" s="930">
        <v>4915341</v>
      </c>
      <c r="BW110" s="930"/>
      <c r="BX110" s="930"/>
      <c r="BY110" s="930"/>
      <c r="BZ110" s="930"/>
      <c r="CA110" s="930">
        <v>5096003</v>
      </c>
      <c r="CB110" s="930"/>
      <c r="CC110" s="930"/>
      <c r="CD110" s="930"/>
      <c r="CE110" s="930"/>
      <c r="CF110" s="944">
        <v>202.6</v>
      </c>
      <c r="CG110" s="945"/>
      <c r="CH110" s="945"/>
      <c r="CI110" s="945"/>
      <c r="CJ110" s="945"/>
      <c r="CK110" s="946" t="s">
        <v>407</v>
      </c>
      <c r="CL110" s="947"/>
      <c r="CM110" s="926" t="s">
        <v>408</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111</v>
      </c>
      <c r="DH110" s="930"/>
      <c r="DI110" s="930"/>
      <c r="DJ110" s="930"/>
      <c r="DK110" s="930"/>
      <c r="DL110" s="930" t="s">
        <v>111</v>
      </c>
      <c r="DM110" s="930"/>
      <c r="DN110" s="930"/>
      <c r="DO110" s="930"/>
      <c r="DP110" s="930"/>
      <c r="DQ110" s="930" t="s">
        <v>111</v>
      </c>
      <c r="DR110" s="930"/>
      <c r="DS110" s="930"/>
      <c r="DT110" s="930"/>
      <c r="DU110" s="930"/>
      <c r="DV110" s="931" t="s">
        <v>111</v>
      </c>
      <c r="DW110" s="931"/>
      <c r="DX110" s="931"/>
      <c r="DY110" s="931"/>
      <c r="DZ110" s="932"/>
    </row>
    <row r="111" spans="1:131" s="197" customFormat="1" ht="26.25" customHeight="1" x14ac:dyDescent="0.15">
      <c r="A111" s="933" t="s">
        <v>409</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410</v>
      </c>
      <c r="AB111" s="937"/>
      <c r="AC111" s="937"/>
      <c r="AD111" s="937"/>
      <c r="AE111" s="938"/>
      <c r="AF111" s="939" t="s">
        <v>410</v>
      </c>
      <c r="AG111" s="937"/>
      <c r="AH111" s="937"/>
      <c r="AI111" s="937"/>
      <c r="AJ111" s="938"/>
      <c r="AK111" s="939" t="s">
        <v>410</v>
      </c>
      <c r="AL111" s="937"/>
      <c r="AM111" s="937"/>
      <c r="AN111" s="937"/>
      <c r="AO111" s="938"/>
      <c r="AP111" s="940" t="s">
        <v>410</v>
      </c>
      <c r="AQ111" s="941"/>
      <c r="AR111" s="941"/>
      <c r="AS111" s="941"/>
      <c r="AT111" s="942"/>
      <c r="AU111" s="902"/>
      <c r="AV111" s="903"/>
      <c r="AW111" s="903"/>
      <c r="AX111" s="903"/>
      <c r="AY111" s="904"/>
      <c r="AZ111" s="952" t="s">
        <v>411</v>
      </c>
      <c r="BA111" s="953"/>
      <c r="BB111" s="953"/>
      <c r="BC111" s="953"/>
      <c r="BD111" s="953"/>
      <c r="BE111" s="953"/>
      <c r="BF111" s="953"/>
      <c r="BG111" s="953"/>
      <c r="BH111" s="953"/>
      <c r="BI111" s="953"/>
      <c r="BJ111" s="953"/>
      <c r="BK111" s="953"/>
      <c r="BL111" s="953"/>
      <c r="BM111" s="953"/>
      <c r="BN111" s="953"/>
      <c r="BO111" s="953"/>
      <c r="BP111" s="954"/>
      <c r="BQ111" s="922">
        <v>18782</v>
      </c>
      <c r="BR111" s="923"/>
      <c r="BS111" s="923"/>
      <c r="BT111" s="923"/>
      <c r="BU111" s="923"/>
      <c r="BV111" s="923">
        <v>10334</v>
      </c>
      <c r="BW111" s="923"/>
      <c r="BX111" s="923"/>
      <c r="BY111" s="923"/>
      <c r="BZ111" s="923"/>
      <c r="CA111" s="923">
        <v>8886</v>
      </c>
      <c r="CB111" s="923"/>
      <c r="CC111" s="923"/>
      <c r="CD111" s="923"/>
      <c r="CE111" s="923"/>
      <c r="CF111" s="917">
        <v>0.4</v>
      </c>
      <c r="CG111" s="918"/>
      <c r="CH111" s="918"/>
      <c r="CI111" s="918"/>
      <c r="CJ111" s="918"/>
      <c r="CK111" s="948"/>
      <c r="CL111" s="949"/>
      <c r="CM111" s="919" t="s">
        <v>412</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111</v>
      </c>
      <c r="DH111" s="923"/>
      <c r="DI111" s="923"/>
      <c r="DJ111" s="923"/>
      <c r="DK111" s="923"/>
      <c r="DL111" s="923" t="s">
        <v>111</v>
      </c>
      <c r="DM111" s="923"/>
      <c r="DN111" s="923"/>
      <c r="DO111" s="923"/>
      <c r="DP111" s="923"/>
      <c r="DQ111" s="923" t="s">
        <v>111</v>
      </c>
      <c r="DR111" s="923"/>
      <c r="DS111" s="923"/>
      <c r="DT111" s="923"/>
      <c r="DU111" s="923"/>
      <c r="DV111" s="924" t="s">
        <v>111</v>
      </c>
      <c r="DW111" s="924"/>
      <c r="DX111" s="924"/>
      <c r="DY111" s="924"/>
      <c r="DZ111" s="925"/>
    </row>
    <row r="112" spans="1:131" s="197" customFormat="1" ht="26.25" customHeight="1" x14ac:dyDescent="0.15">
      <c r="A112" s="955" t="s">
        <v>413</v>
      </c>
      <c r="B112" s="956"/>
      <c r="C112" s="953" t="s">
        <v>414</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111</v>
      </c>
      <c r="AB112" s="962"/>
      <c r="AC112" s="962"/>
      <c r="AD112" s="962"/>
      <c r="AE112" s="963"/>
      <c r="AF112" s="964" t="s">
        <v>111</v>
      </c>
      <c r="AG112" s="962"/>
      <c r="AH112" s="962"/>
      <c r="AI112" s="962"/>
      <c r="AJ112" s="963"/>
      <c r="AK112" s="964" t="s">
        <v>111</v>
      </c>
      <c r="AL112" s="962"/>
      <c r="AM112" s="962"/>
      <c r="AN112" s="962"/>
      <c r="AO112" s="963"/>
      <c r="AP112" s="965" t="s">
        <v>111</v>
      </c>
      <c r="AQ112" s="966"/>
      <c r="AR112" s="966"/>
      <c r="AS112" s="966"/>
      <c r="AT112" s="967"/>
      <c r="AU112" s="902"/>
      <c r="AV112" s="903"/>
      <c r="AW112" s="903"/>
      <c r="AX112" s="903"/>
      <c r="AY112" s="904"/>
      <c r="AZ112" s="952" t="s">
        <v>415</v>
      </c>
      <c r="BA112" s="953"/>
      <c r="BB112" s="953"/>
      <c r="BC112" s="953"/>
      <c r="BD112" s="953"/>
      <c r="BE112" s="953"/>
      <c r="BF112" s="953"/>
      <c r="BG112" s="953"/>
      <c r="BH112" s="953"/>
      <c r="BI112" s="953"/>
      <c r="BJ112" s="953"/>
      <c r="BK112" s="953"/>
      <c r="BL112" s="953"/>
      <c r="BM112" s="953"/>
      <c r="BN112" s="953"/>
      <c r="BO112" s="953"/>
      <c r="BP112" s="954"/>
      <c r="BQ112" s="922">
        <v>2581756</v>
      </c>
      <c r="BR112" s="923"/>
      <c r="BS112" s="923"/>
      <c r="BT112" s="923"/>
      <c r="BU112" s="923"/>
      <c r="BV112" s="923">
        <v>2355284</v>
      </c>
      <c r="BW112" s="923"/>
      <c r="BX112" s="923"/>
      <c r="BY112" s="923"/>
      <c r="BZ112" s="923"/>
      <c r="CA112" s="923">
        <v>2404039</v>
      </c>
      <c r="CB112" s="923"/>
      <c r="CC112" s="923"/>
      <c r="CD112" s="923"/>
      <c r="CE112" s="923"/>
      <c r="CF112" s="917">
        <v>95.6</v>
      </c>
      <c r="CG112" s="918"/>
      <c r="CH112" s="918"/>
      <c r="CI112" s="918"/>
      <c r="CJ112" s="918"/>
      <c r="CK112" s="948"/>
      <c r="CL112" s="949"/>
      <c r="CM112" s="919" t="s">
        <v>416</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111</v>
      </c>
      <c r="DH112" s="923"/>
      <c r="DI112" s="923"/>
      <c r="DJ112" s="923"/>
      <c r="DK112" s="923"/>
      <c r="DL112" s="923" t="s">
        <v>111</v>
      </c>
      <c r="DM112" s="923"/>
      <c r="DN112" s="923"/>
      <c r="DO112" s="923"/>
      <c r="DP112" s="923"/>
      <c r="DQ112" s="923" t="s">
        <v>111</v>
      </c>
      <c r="DR112" s="923"/>
      <c r="DS112" s="923"/>
      <c r="DT112" s="923"/>
      <c r="DU112" s="923"/>
      <c r="DV112" s="924" t="s">
        <v>111</v>
      </c>
      <c r="DW112" s="924"/>
      <c r="DX112" s="924"/>
      <c r="DY112" s="924"/>
      <c r="DZ112" s="925"/>
    </row>
    <row r="113" spans="1:130" s="197" customFormat="1" ht="26.25" customHeight="1" x14ac:dyDescent="0.15">
      <c r="A113" s="957"/>
      <c r="B113" s="958"/>
      <c r="C113" s="953" t="s">
        <v>417</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152949</v>
      </c>
      <c r="AB113" s="937"/>
      <c r="AC113" s="937"/>
      <c r="AD113" s="937"/>
      <c r="AE113" s="938"/>
      <c r="AF113" s="939">
        <v>99144</v>
      </c>
      <c r="AG113" s="937"/>
      <c r="AH113" s="937"/>
      <c r="AI113" s="937"/>
      <c r="AJ113" s="938"/>
      <c r="AK113" s="939">
        <v>151172</v>
      </c>
      <c r="AL113" s="937"/>
      <c r="AM113" s="937"/>
      <c r="AN113" s="937"/>
      <c r="AO113" s="938"/>
      <c r="AP113" s="940">
        <v>6</v>
      </c>
      <c r="AQ113" s="941"/>
      <c r="AR113" s="941"/>
      <c r="AS113" s="941"/>
      <c r="AT113" s="942"/>
      <c r="AU113" s="902"/>
      <c r="AV113" s="903"/>
      <c r="AW113" s="903"/>
      <c r="AX113" s="903"/>
      <c r="AY113" s="904"/>
      <c r="AZ113" s="952" t="s">
        <v>418</v>
      </c>
      <c r="BA113" s="953"/>
      <c r="BB113" s="953"/>
      <c r="BC113" s="953"/>
      <c r="BD113" s="953"/>
      <c r="BE113" s="953"/>
      <c r="BF113" s="953"/>
      <c r="BG113" s="953"/>
      <c r="BH113" s="953"/>
      <c r="BI113" s="953"/>
      <c r="BJ113" s="953"/>
      <c r="BK113" s="953"/>
      <c r="BL113" s="953"/>
      <c r="BM113" s="953"/>
      <c r="BN113" s="953"/>
      <c r="BO113" s="953"/>
      <c r="BP113" s="954"/>
      <c r="BQ113" s="922">
        <v>3914</v>
      </c>
      <c r="BR113" s="923"/>
      <c r="BS113" s="923"/>
      <c r="BT113" s="923"/>
      <c r="BU113" s="923"/>
      <c r="BV113" s="923">
        <v>2843</v>
      </c>
      <c r="BW113" s="923"/>
      <c r="BX113" s="923"/>
      <c r="BY113" s="923"/>
      <c r="BZ113" s="923"/>
      <c r="CA113" s="923">
        <v>3826</v>
      </c>
      <c r="CB113" s="923"/>
      <c r="CC113" s="923"/>
      <c r="CD113" s="923"/>
      <c r="CE113" s="923"/>
      <c r="CF113" s="917">
        <v>0.2</v>
      </c>
      <c r="CG113" s="918"/>
      <c r="CH113" s="918"/>
      <c r="CI113" s="918"/>
      <c r="CJ113" s="918"/>
      <c r="CK113" s="948"/>
      <c r="CL113" s="949"/>
      <c r="CM113" s="919" t="s">
        <v>419</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111</v>
      </c>
      <c r="DH113" s="962"/>
      <c r="DI113" s="962"/>
      <c r="DJ113" s="962"/>
      <c r="DK113" s="963"/>
      <c r="DL113" s="964" t="s">
        <v>111</v>
      </c>
      <c r="DM113" s="962"/>
      <c r="DN113" s="962"/>
      <c r="DO113" s="962"/>
      <c r="DP113" s="963"/>
      <c r="DQ113" s="964" t="s">
        <v>111</v>
      </c>
      <c r="DR113" s="962"/>
      <c r="DS113" s="962"/>
      <c r="DT113" s="962"/>
      <c r="DU113" s="963"/>
      <c r="DV113" s="965" t="s">
        <v>111</v>
      </c>
      <c r="DW113" s="966"/>
      <c r="DX113" s="966"/>
      <c r="DY113" s="966"/>
      <c r="DZ113" s="967"/>
    </row>
    <row r="114" spans="1:130" s="197" customFormat="1" ht="26.25" customHeight="1" x14ac:dyDescent="0.15">
      <c r="A114" s="957"/>
      <c r="B114" s="958"/>
      <c r="C114" s="953" t="s">
        <v>420</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15903</v>
      </c>
      <c r="AB114" s="962"/>
      <c r="AC114" s="962"/>
      <c r="AD114" s="962"/>
      <c r="AE114" s="963"/>
      <c r="AF114" s="964">
        <v>1459</v>
      </c>
      <c r="AG114" s="962"/>
      <c r="AH114" s="962"/>
      <c r="AI114" s="962"/>
      <c r="AJ114" s="963"/>
      <c r="AK114" s="964">
        <v>833</v>
      </c>
      <c r="AL114" s="962"/>
      <c r="AM114" s="962"/>
      <c r="AN114" s="962"/>
      <c r="AO114" s="963"/>
      <c r="AP114" s="965">
        <v>0</v>
      </c>
      <c r="AQ114" s="966"/>
      <c r="AR114" s="966"/>
      <c r="AS114" s="966"/>
      <c r="AT114" s="967"/>
      <c r="AU114" s="902"/>
      <c r="AV114" s="903"/>
      <c r="AW114" s="903"/>
      <c r="AX114" s="903"/>
      <c r="AY114" s="904"/>
      <c r="AZ114" s="952" t="s">
        <v>421</v>
      </c>
      <c r="BA114" s="953"/>
      <c r="BB114" s="953"/>
      <c r="BC114" s="953"/>
      <c r="BD114" s="953"/>
      <c r="BE114" s="953"/>
      <c r="BF114" s="953"/>
      <c r="BG114" s="953"/>
      <c r="BH114" s="953"/>
      <c r="BI114" s="953"/>
      <c r="BJ114" s="953"/>
      <c r="BK114" s="953"/>
      <c r="BL114" s="953"/>
      <c r="BM114" s="953"/>
      <c r="BN114" s="953"/>
      <c r="BO114" s="953"/>
      <c r="BP114" s="954"/>
      <c r="BQ114" s="922">
        <v>852125</v>
      </c>
      <c r="BR114" s="923"/>
      <c r="BS114" s="923"/>
      <c r="BT114" s="923"/>
      <c r="BU114" s="923"/>
      <c r="BV114" s="923">
        <v>777552</v>
      </c>
      <c r="BW114" s="923"/>
      <c r="BX114" s="923"/>
      <c r="BY114" s="923"/>
      <c r="BZ114" s="923"/>
      <c r="CA114" s="923">
        <v>802152</v>
      </c>
      <c r="CB114" s="923"/>
      <c r="CC114" s="923"/>
      <c r="CD114" s="923"/>
      <c r="CE114" s="923"/>
      <c r="CF114" s="917">
        <v>31.9</v>
      </c>
      <c r="CG114" s="918"/>
      <c r="CH114" s="918"/>
      <c r="CI114" s="918"/>
      <c r="CJ114" s="918"/>
      <c r="CK114" s="948"/>
      <c r="CL114" s="949"/>
      <c r="CM114" s="919" t="s">
        <v>422</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111</v>
      </c>
      <c r="DH114" s="962"/>
      <c r="DI114" s="962"/>
      <c r="DJ114" s="962"/>
      <c r="DK114" s="963"/>
      <c r="DL114" s="964" t="s">
        <v>111</v>
      </c>
      <c r="DM114" s="962"/>
      <c r="DN114" s="962"/>
      <c r="DO114" s="962"/>
      <c r="DP114" s="963"/>
      <c r="DQ114" s="964" t="s">
        <v>111</v>
      </c>
      <c r="DR114" s="962"/>
      <c r="DS114" s="962"/>
      <c r="DT114" s="962"/>
      <c r="DU114" s="963"/>
      <c r="DV114" s="965" t="s">
        <v>111</v>
      </c>
      <c r="DW114" s="966"/>
      <c r="DX114" s="966"/>
      <c r="DY114" s="966"/>
      <c r="DZ114" s="967"/>
    </row>
    <row r="115" spans="1:130" s="197" customFormat="1" ht="26.25" customHeight="1" x14ac:dyDescent="0.15">
      <c r="A115" s="957"/>
      <c r="B115" s="958"/>
      <c r="C115" s="953" t="s">
        <v>423</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v>8448</v>
      </c>
      <c r="AB115" s="937"/>
      <c r="AC115" s="937"/>
      <c r="AD115" s="937"/>
      <c r="AE115" s="938"/>
      <c r="AF115" s="939">
        <v>8448</v>
      </c>
      <c r="AG115" s="937"/>
      <c r="AH115" s="937"/>
      <c r="AI115" s="937"/>
      <c r="AJ115" s="938"/>
      <c r="AK115" s="939">
        <v>1448</v>
      </c>
      <c r="AL115" s="937"/>
      <c r="AM115" s="937"/>
      <c r="AN115" s="937"/>
      <c r="AO115" s="938"/>
      <c r="AP115" s="940">
        <v>0.1</v>
      </c>
      <c r="AQ115" s="941"/>
      <c r="AR115" s="941"/>
      <c r="AS115" s="941"/>
      <c r="AT115" s="942"/>
      <c r="AU115" s="902"/>
      <c r="AV115" s="903"/>
      <c r="AW115" s="903"/>
      <c r="AX115" s="903"/>
      <c r="AY115" s="904"/>
      <c r="AZ115" s="952" t="s">
        <v>424</v>
      </c>
      <c r="BA115" s="953"/>
      <c r="BB115" s="953"/>
      <c r="BC115" s="953"/>
      <c r="BD115" s="953"/>
      <c r="BE115" s="953"/>
      <c r="BF115" s="953"/>
      <c r="BG115" s="953"/>
      <c r="BH115" s="953"/>
      <c r="BI115" s="953"/>
      <c r="BJ115" s="953"/>
      <c r="BK115" s="953"/>
      <c r="BL115" s="953"/>
      <c r="BM115" s="953"/>
      <c r="BN115" s="953"/>
      <c r="BO115" s="953"/>
      <c r="BP115" s="954"/>
      <c r="BQ115" s="922" t="s">
        <v>111</v>
      </c>
      <c r="BR115" s="923"/>
      <c r="BS115" s="923"/>
      <c r="BT115" s="923"/>
      <c r="BU115" s="923"/>
      <c r="BV115" s="923" t="s">
        <v>111</v>
      </c>
      <c r="BW115" s="923"/>
      <c r="BX115" s="923"/>
      <c r="BY115" s="923"/>
      <c r="BZ115" s="923"/>
      <c r="CA115" s="923" t="s">
        <v>111</v>
      </c>
      <c r="CB115" s="923"/>
      <c r="CC115" s="923"/>
      <c r="CD115" s="923"/>
      <c r="CE115" s="923"/>
      <c r="CF115" s="917" t="s">
        <v>111</v>
      </c>
      <c r="CG115" s="918"/>
      <c r="CH115" s="918"/>
      <c r="CI115" s="918"/>
      <c r="CJ115" s="918"/>
      <c r="CK115" s="948"/>
      <c r="CL115" s="949"/>
      <c r="CM115" s="952" t="s">
        <v>425</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111</v>
      </c>
      <c r="DH115" s="962"/>
      <c r="DI115" s="962"/>
      <c r="DJ115" s="962"/>
      <c r="DK115" s="963"/>
      <c r="DL115" s="964" t="s">
        <v>111</v>
      </c>
      <c r="DM115" s="962"/>
      <c r="DN115" s="962"/>
      <c r="DO115" s="962"/>
      <c r="DP115" s="963"/>
      <c r="DQ115" s="964" t="s">
        <v>111</v>
      </c>
      <c r="DR115" s="962"/>
      <c r="DS115" s="962"/>
      <c r="DT115" s="962"/>
      <c r="DU115" s="963"/>
      <c r="DV115" s="965" t="s">
        <v>111</v>
      </c>
      <c r="DW115" s="966"/>
      <c r="DX115" s="966"/>
      <c r="DY115" s="966"/>
      <c r="DZ115" s="967"/>
    </row>
    <row r="116" spans="1:130" s="197" customFormat="1" ht="26.25" customHeight="1" x14ac:dyDescent="0.15">
      <c r="A116" s="959"/>
      <c r="B116" s="960"/>
      <c r="C116" s="974" t="s">
        <v>426</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t="s">
        <v>111</v>
      </c>
      <c r="AB116" s="962"/>
      <c r="AC116" s="962"/>
      <c r="AD116" s="962"/>
      <c r="AE116" s="963"/>
      <c r="AF116" s="964">
        <v>193</v>
      </c>
      <c r="AG116" s="962"/>
      <c r="AH116" s="962"/>
      <c r="AI116" s="962"/>
      <c r="AJ116" s="963"/>
      <c r="AK116" s="964" t="s">
        <v>111</v>
      </c>
      <c r="AL116" s="962"/>
      <c r="AM116" s="962"/>
      <c r="AN116" s="962"/>
      <c r="AO116" s="963"/>
      <c r="AP116" s="965" t="s">
        <v>111</v>
      </c>
      <c r="AQ116" s="966"/>
      <c r="AR116" s="966"/>
      <c r="AS116" s="966"/>
      <c r="AT116" s="967"/>
      <c r="AU116" s="902"/>
      <c r="AV116" s="903"/>
      <c r="AW116" s="903"/>
      <c r="AX116" s="903"/>
      <c r="AY116" s="904"/>
      <c r="AZ116" s="952" t="s">
        <v>427</v>
      </c>
      <c r="BA116" s="953"/>
      <c r="BB116" s="953"/>
      <c r="BC116" s="953"/>
      <c r="BD116" s="953"/>
      <c r="BE116" s="953"/>
      <c r="BF116" s="953"/>
      <c r="BG116" s="953"/>
      <c r="BH116" s="953"/>
      <c r="BI116" s="953"/>
      <c r="BJ116" s="953"/>
      <c r="BK116" s="953"/>
      <c r="BL116" s="953"/>
      <c r="BM116" s="953"/>
      <c r="BN116" s="953"/>
      <c r="BO116" s="953"/>
      <c r="BP116" s="954"/>
      <c r="BQ116" s="922" t="s">
        <v>111</v>
      </c>
      <c r="BR116" s="923"/>
      <c r="BS116" s="923"/>
      <c r="BT116" s="923"/>
      <c r="BU116" s="923"/>
      <c r="BV116" s="923" t="s">
        <v>111</v>
      </c>
      <c r="BW116" s="923"/>
      <c r="BX116" s="923"/>
      <c r="BY116" s="923"/>
      <c r="BZ116" s="923"/>
      <c r="CA116" s="923" t="s">
        <v>111</v>
      </c>
      <c r="CB116" s="923"/>
      <c r="CC116" s="923"/>
      <c r="CD116" s="923"/>
      <c r="CE116" s="923"/>
      <c r="CF116" s="917" t="s">
        <v>111</v>
      </c>
      <c r="CG116" s="918"/>
      <c r="CH116" s="918"/>
      <c r="CI116" s="918"/>
      <c r="CJ116" s="918"/>
      <c r="CK116" s="948"/>
      <c r="CL116" s="949"/>
      <c r="CM116" s="919" t="s">
        <v>428</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v>18782</v>
      </c>
      <c r="DH116" s="962"/>
      <c r="DI116" s="962"/>
      <c r="DJ116" s="962"/>
      <c r="DK116" s="963"/>
      <c r="DL116" s="964">
        <v>10334</v>
      </c>
      <c r="DM116" s="962"/>
      <c r="DN116" s="962"/>
      <c r="DO116" s="962"/>
      <c r="DP116" s="963"/>
      <c r="DQ116" s="964">
        <v>8886</v>
      </c>
      <c r="DR116" s="962"/>
      <c r="DS116" s="962"/>
      <c r="DT116" s="962"/>
      <c r="DU116" s="963"/>
      <c r="DV116" s="965">
        <v>0.4</v>
      </c>
      <c r="DW116" s="966"/>
      <c r="DX116" s="966"/>
      <c r="DY116" s="966"/>
      <c r="DZ116" s="967"/>
    </row>
    <row r="117" spans="1:130" s="197" customFormat="1" ht="26.25" customHeight="1" x14ac:dyDescent="0.15">
      <c r="A117" s="907"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429</v>
      </c>
      <c r="Z117" s="887"/>
      <c r="AA117" s="999">
        <v>573299</v>
      </c>
      <c r="AB117" s="969"/>
      <c r="AC117" s="969"/>
      <c r="AD117" s="969"/>
      <c r="AE117" s="970"/>
      <c r="AF117" s="968">
        <v>490482</v>
      </c>
      <c r="AG117" s="969"/>
      <c r="AH117" s="969"/>
      <c r="AI117" s="969"/>
      <c r="AJ117" s="970"/>
      <c r="AK117" s="968">
        <v>580305</v>
      </c>
      <c r="AL117" s="969"/>
      <c r="AM117" s="969"/>
      <c r="AN117" s="969"/>
      <c r="AO117" s="970"/>
      <c r="AP117" s="971"/>
      <c r="AQ117" s="972"/>
      <c r="AR117" s="972"/>
      <c r="AS117" s="972"/>
      <c r="AT117" s="973"/>
      <c r="AU117" s="902"/>
      <c r="AV117" s="903"/>
      <c r="AW117" s="903"/>
      <c r="AX117" s="903"/>
      <c r="AY117" s="904"/>
      <c r="AZ117" s="998" t="s">
        <v>430</v>
      </c>
      <c r="BA117" s="974"/>
      <c r="BB117" s="974"/>
      <c r="BC117" s="974"/>
      <c r="BD117" s="974"/>
      <c r="BE117" s="974"/>
      <c r="BF117" s="974"/>
      <c r="BG117" s="974"/>
      <c r="BH117" s="974"/>
      <c r="BI117" s="974"/>
      <c r="BJ117" s="974"/>
      <c r="BK117" s="974"/>
      <c r="BL117" s="974"/>
      <c r="BM117" s="974"/>
      <c r="BN117" s="974"/>
      <c r="BO117" s="974"/>
      <c r="BP117" s="975"/>
      <c r="BQ117" s="988" t="s">
        <v>111</v>
      </c>
      <c r="BR117" s="989"/>
      <c r="BS117" s="989"/>
      <c r="BT117" s="989"/>
      <c r="BU117" s="989"/>
      <c r="BV117" s="989" t="s">
        <v>111</v>
      </c>
      <c r="BW117" s="989"/>
      <c r="BX117" s="989"/>
      <c r="BY117" s="989"/>
      <c r="BZ117" s="989"/>
      <c r="CA117" s="989" t="s">
        <v>111</v>
      </c>
      <c r="CB117" s="989"/>
      <c r="CC117" s="989"/>
      <c r="CD117" s="989"/>
      <c r="CE117" s="989"/>
      <c r="CF117" s="917" t="s">
        <v>111</v>
      </c>
      <c r="CG117" s="918"/>
      <c r="CH117" s="918"/>
      <c r="CI117" s="918"/>
      <c r="CJ117" s="918"/>
      <c r="CK117" s="948"/>
      <c r="CL117" s="949"/>
      <c r="CM117" s="919" t="s">
        <v>431</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111</v>
      </c>
      <c r="DH117" s="962"/>
      <c r="DI117" s="962"/>
      <c r="DJ117" s="962"/>
      <c r="DK117" s="963"/>
      <c r="DL117" s="964" t="s">
        <v>111</v>
      </c>
      <c r="DM117" s="962"/>
      <c r="DN117" s="962"/>
      <c r="DO117" s="962"/>
      <c r="DP117" s="963"/>
      <c r="DQ117" s="964" t="s">
        <v>111</v>
      </c>
      <c r="DR117" s="962"/>
      <c r="DS117" s="962"/>
      <c r="DT117" s="962"/>
      <c r="DU117" s="963"/>
      <c r="DV117" s="965" t="s">
        <v>111</v>
      </c>
      <c r="DW117" s="966"/>
      <c r="DX117" s="966"/>
      <c r="DY117" s="966"/>
      <c r="DZ117" s="967"/>
    </row>
    <row r="118" spans="1:130" s="197" customFormat="1" ht="26.25" customHeight="1" x14ac:dyDescent="0.15">
      <c r="A118" s="907"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402</v>
      </c>
      <c r="AB118" s="886"/>
      <c r="AC118" s="886"/>
      <c r="AD118" s="886"/>
      <c r="AE118" s="887"/>
      <c r="AF118" s="885" t="s">
        <v>287</v>
      </c>
      <c r="AG118" s="886"/>
      <c r="AH118" s="886"/>
      <c r="AI118" s="886"/>
      <c r="AJ118" s="887"/>
      <c r="AK118" s="885" t="s">
        <v>286</v>
      </c>
      <c r="AL118" s="886"/>
      <c r="AM118" s="886"/>
      <c r="AN118" s="886"/>
      <c r="AO118" s="887"/>
      <c r="AP118" s="993" t="s">
        <v>403</v>
      </c>
      <c r="AQ118" s="994"/>
      <c r="AR118" s="994"/>
      <c r="AS118" s="994"/>
      <c r="AT118" s="995"/>
      <c r="AU118" s="905"/>
      <c r="AV118" s="906"/>
      <c r="AW118" s="906"/>
      <c r="AX118" s="906"/>
      <c r="AY118" s="906"/>
      <c r="AZ118" s="228" t="s">
        <v>170</v>
      </c>
      <c r="BA118" s="228"/>
      <c r="BB118" s="228"/>
      <c r="BC118" s="228"/>
      <c r="BD118" s="228"/>
      <c r="BE118" s="228"/>
      <c r="BF118" s="228"/>
      <c r="BG118" s="228"/>
      <c r="BH118" s="228"/>
      <c r="BI118" s="228"/>
      <c r="BJ118" s="228"/>
      <c r="BK118" s="228"/>
      <c r="BL118" s="228"/>
      <c r="BM118" s="228"/>
      <c r="BN118" s="228"/>
      <c r="BO118" s="996" t="s">
        <v>432</v>
      </c>
      <c r="BP118" s="997"/>
      <c r="BQ118" s="988">
        <v>8034352</v>
      </c>
      <c r="BR118" s="989"/>
      <c r="BS118" s="989"/>
      <c r="BT118" s="989"/>
      <c r="BU118" s="989"/>
      <c r="BV118" s="989">
        <v>8061354</v>
      </c>
      <c r="BW118" s="989"/>
      <c r="BX118" s="989"/>
      <c r="BY118" s="989"/>
      <c r="BZ118" s="989"/>
      <c r="CA118" s="989">
        <v>8314906</v>
      </c>
      <c r="CB118" s="989"/>
      <c r="CC118" s="989"/>
      <c r="CD118" s="989"/>
      <c r="CE118" s="989"/>
      <c r="CF118" s="990"/>
      <c r="CG118" s="991"/>
      <c r="CH118" s="991"/>
      <c r="CI118" s="991"/>
      <c r="CJ118" s="992"/>
      <c r="CK118" s="948"/>
      <c r="CL118" s="949"/>
      <c r="CM118" s="919" t="s">
        <v>433</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111</v>
      </c>
      <c r="DH118" s="962"/>
      <c r="DI118" s="962"/>
      <c r="DJ118" s="962"/>
      <c r="DK118" s="963"/>
      <c r="DL118" s="964" t="s">
        <v>111</v>
      </c>
      <c r="DM118" s="962"/>
      <c r="DN118" s="962"/>
      <c r="DO118" s="962"/>
      <c r="DP118" s="963"/>
      <c r="DQ118" s="964" t="s">
        <v>111</v>
      </c>
      <c r="DR118" s="962"/>
      <c r="DS118" s="962"/>
      <c r="DT118" s="962"/>
      <c r="DU118" s="963"/>
      <c r="DV118" s="965" t="s">
        <v>111</v>
      </c>
      <c r="DW118" s="966"/>
      <c r="DX118" s="966"/>
      <c r="DY118" s="966"/>
      <c r="DZ118" s="967"/>
    </row>
    <row r="119" spans="1:130" s="197" customFormat="1" ht="26.25" customHeight="1" x14ac:dyDescent="0.15">
      <c r="A119" s="977" t="s">
        <v>407</v>
      </c>
      <c r="B119" s="947"/>
      <c r="C119" s="926" t="s">
        <v>408</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111</v>
      </c>
      <c r="AB119" s="893"/>
      <c r="AC119" s="893"/>
      <c r="AD119" s="893"/>
      <c r="AE119" s="894"/>
      <c r="AF119" s="895" t="s">
        <v>111</v>
      </c>
      <c r="AG119" s="893"/>
      <c r="AH119" s="893"/>
      <c r="AI119" s="893"/>
      <c r="AJ119" s="894"/>
      <c r="AK119" s="895" t="s">
        <v>111</v>
      </c>
      <c r="AL119" s="893"/>
      <c r="AM119" s="893"/>
      <c r="AN119" s="893"/>
      <c r="AO119" s="894"/>
      <c r="AP119" s="896" t="s">
        <v>111</v>
      </c>
      <c r="AQ119" s="897"/>
      <c r="AR119" s="897"/>
      <c r="AS119" s="897"/>
      <c r="AT119" s="898"/>
      <c r="AU119" s="980" t="s">
        <v>434</v>
      </c>
      <c r="AV119" s="981"/>
      <c r="AW119" s="981"/>
      <c r="AX119" s="981"/>
      <c r="AY119" s="982"/>
      <c r="AZ119" s="943" t="s">
        <v>435</v>
      </c>
      <c r="BA119" s="890"/>
      <c r="BB119" s="890"/>
      <c r="BC119" s="890"/>
      <c r="BD119" s="890"/>
      <c r="BE119" s="890"/>
      <c r="BF119" s="890"/>
      <c r="BG119" s="890"/>
      <c r="BH119" s="890"/>
      <c r="BI119" s="890"/>
      <c r="BJ119" s="890"/>
      <c r="BK119" s="890"/>
      <c r="BL119" s="890"/>
      <c r="BM119" s="890"/>
      <c r="BN119" s="890"/>
      <c r="BO119" s="890"/>
      <c r="BP119" s="891"/>
      <c r="BQ119" s="929">
        <v>2004768</v>
      </c>
      <c r="BR119" s="930"/>
      <c r="BS119" s="930"/>
      <c r="BT119" s="930"/>
      <c r="BU119" s="930"/>
      <c r="BV119" s="930">
        <v>2138578</v>
      </c>
      <c r="BW119" s="930"/>
      <c r="BX119" s="930"/>
      <c r="BY119" s="930"/>
      <c r="BZ119" s="930"/>
      <c r="CA119" s="930">
        <v>2231645</v>
      </c>
      <c r="CB119" s="930"/>
      <c r="CC119" s="930"/>
      <c r="CD119" s="930"/>
      <c r="CE119" s="930"/>
      <c r="CF119" s="944">
        <v>88.7</v>
      </c>
      <c r="CG119" s="945"/>
      <c r="CH119" s="945"/>
      <c r="CI119" s="945"/>
      <c r="CJ119" s="945"/>
      <c r="CK119" s="950"/>
      <c r="CL119" s="951"/>
      <c r="CM119" s="1007" t="s">
        <v>436</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t="s">
        <v>111</v>
      </c>
      <c r="DH119" s="1001"/>
      <c r="DI119" s="1001"/>
      <c r="DJ119" s="1001"/>
      <c r="DK119" s="1002"/>
      <c r="DL119" s="1003" t="s">
        <v>111</v>
      </c>
      <c r="DM119" s="1001"/>
      <c r="DN119" s="1001"/>
      <c r="DO119" s="1001"/>
      <c r="DP119" s="1002"/>
      <c r="DQ119" s="1003" t="s">
        <v>111</v>
      </c>
      <c r="DR119" s="1001"/>
      <c r="DS119" s="1001"/>
      <c r="DT119" s="1001"/>
      <c r="DU119" s="1002"/>
      <c r="DV119" s="1004" t="s">
        <v>111</v>
      </c>
      <c r="DW119" s="1005"/>
      <c r="DX119" s="1005"/>
      <c r="DY119" s="1005"/>
      <c r="DZ119" s="1006"/>
    </row>
    <row r="120" spans="1:130" s="197" customFormat="1" ht="26.25" customHeight="1" x14ac:dyDescent="0.15">
      <c r="A120" s="978"/>
      <c r="B120" s="949"/>
      <c r="C120" s="919" t="s">
        <v>412</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111</v>
      </c>
      <c r="AB120" s="962"/>
      <c r="AC120" s="962"/>
      <c r="AD120" s="962"/>
      <c r="AE120" s="963"/>
      <c r="AF120" s="964" t="s">
        <v>111</v>
      </c>
      <c r="AG120" s="962"/>
      <c r="AH120" s="962"/>
      <c r="AI120" s="962"/>
      <c r="AJ120" s="963"/>
      <c r="AK120" s="964" t="s">
        <v>111</v>
      </c>
      <c r="AL120" s="962"/>
      <c r="AM120" s="962"/>
      <c r="AN120" s="962"/>
      <c r="AO120" s="963"/>
      <c r="AP120" s="965" t="s">
        <v>111</v>
      </c>
      <c r="AQ120" s="966"/>
      <c r="AR120" s="966"/>
      <c r="AS120" s="966"/>
      <c r="AT120" s="967"/>
      <c r="AU120" s="983"/>
      <c r="AV120" s="984"/>
      <c r="AW120" s="984"/>
      <c r="AX120" s="984"/>
      <c r="AY120" s="985"/>
      <c r="AZ120" s="952" t="s">
        <v>437</v>
      </c>
      <c r="BA120" s="953"/>
      <c r="BB120" s="953"/>
      <c r="BC120" s="953"/>
      <c r="BD120" s="953"/>
      <c r="BE120" s="953"/>
      <c r="BF120" s="953"/>
      <c r="BG120" s="953"/>
      <c r="BH120" s="953"/>
      <c r="BI120" s="953"/>
      <c r="BJ120" s="953"/>
      <c r="BK120" s="953"/>
      <c r="BL120" s="953"/>
      <c r="BM120" s="953"/>
      <c r="BN120" s="953"/>
      <c r="BO120" s="953"/>
      <c r="BP120" s="954"/>
      <c r="BQ120" s="922" t="s">
        <v>111</v>
      </c>
      <c r="BR120" s="923"/>
      <c r="BS120" s="923"/>
      <c r="BT120" s="923"/>
      <c r="BU120" s="923"/>
      <c r="BV120" s="923" t="s">
        <v>111</v>
      </c>
      <c r="BW120" s="923"/>
      <c r="BX120" s="923"/>
      <c r="BY120" s="923"/>
      <c r="BZ120" s="923"/>
      <c r="CA120" s="923" t="s">
        <v>111</v>
      </c>
      <c r="CB120" s="923"/>
      <c r="CC120" s="923"/>
      <c r="CD120" s="923"/>
      <c r="CE120" s="923"/>
      <c r="CF120" s="917" t="s">
        <v>111</v>
      </c>
      <c r="CG120" s="918"/>
      <c r="CH120" s="918"/>
      <c r="CI120" s="918"/>
      <c r="CJ120" s="918"/>
      <c r="CK120" s="1016" t="s">
        <v>438</v>
      </c>
      <c r="CL120" s="1017"/>
      <c r="CM120" s="1017"/>
      <c r="CN120" s="1017"/>
      <c r="CO120" s="1018"/>
      <c r="CP120" s="1024" t="s">
        <v>385</v>
      </c>
      <c r="CQ120" s="1025"/>
      <c r="CR120" s="1025"/>
      <c r="CS120" s="1025"/>
      <c r="CT120" s="1025"/>
      <c r="CU120" s="1025"/>
      <c r="CV120" s="1025"/>
      <c r="CW120" s="1025"/>
      <c r="CX120" s="1025"/>
      <c r="CY120" s="1025"/>
      <c r="CZ120" s="1025"/>
      <c r="DA120" s="1025"/>
      <c r="DB120" s="1025"/>
      <c r="DC120" s="1025"/>
      <c r="DD120" s="1025"/>
      <c r="DE120" s="1025"/>
      <c r="DF120" s="1026"/>
      <c r="DG120" s="929">
        <v>1680498</v>
      </c>
      <c r="DH120" s="930"/>
      <c r="DI120" s="930"/>
      <c r="DJ120" s="930"/>
      <c r="DK120" s="930"/>
      <c r="DL120" s="930">
        <v>1152752</v>
      </c>
      <c r="DM120" s="930"/>
      <c r="DN120" s="930"/>
      <c r="DO120" s="930"/>
      <c r="DP120" s="930"/>
      <c r="DQ120" s="930">
        <v>1120291</v>
      </c>
      <c r="DR120" s="930"/>
      <c r="DS120" s="930"/>
      <c r="DT120" s="930"/>
      <c r="DU120" s="930"/>
      <c r="DV120" s="931">
        <v>44.5</v>
      </c>
      <c r="DW120" s="931"/>
      <c r="DX120" s="931"/>
      <c r="DY120" s="931"/>
      <c r="DZ120" s="932"/>
    </row>
    <row r="121" spans="1:130" s="197" customFormat="1" ht="26.25" customHeight="1" x14ac:dyDescent="0.15">
      <c r="A121" s="978"/>
      <c r="B121" s="949"/>
      <c r="C121" s="1013" t="s">
        <v>439</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111</v>
      </c>
      <c r="AB121" s="962"/>
      <c r="AC121" s="962"/>
      <c r="AD121" s="962"/>
      <c r="AE121" s="963"/>
      <c r="AF121" s="964" t="s">
        <v>111</v>
      </c>
      <c r="AG121" s="962"/>
      <c r="AH121" s="962"/>
      <c r="AI121" s="962"/>
      <c r="AJ121" s="963"/>
      <c r="AK121" s="964" t="s">
        <v>111</v>
      </c>
      <c r="AL121" s="962"/>
      <c r="AM121" s="962"/>
      <c r="AN121" s="962"/>
      <c r="AO121" s="963"/>
      <c r="AP121" s="965" t="s">
        <v>111</v>
      </c>
      <c r="AQ121" s="966"/>
      <c r="AR121" s="966"/>
      <c r="AS121" s="966"/>
      <c r="AT121" s="967"/>
      <c r="AU121" s="983"/>
      <c r="AV121" s="984"/>
      <c r="AW121" s="984"/>
      <c r="AX121" s="984"/>
      <c r="AY121" s="985"/>
      <c r="AZ121" s="998" t="s">
        <v>440</v>
      </c>
      <c r="BA121" s="974"/>
      <c r="BB121" s="974"/>
      <c r="BC121" s="974"/>
      <c r="BD121" s="974"/>
      <c r="BE121" s="974"/>
      <c r="BF121" s="974"/>
      <c r="BG121" s="974"/>
      <c r="BH121" s="974"/>
      <c r="BI121" s="974"/>
      <c r="BJ121" s="974"/>
      <c r="BK121" s="974"/>
      <c r="BL121" s="974"/>
      <c r="BM121" s="974"/>
      <c r="BN121" s="974"/>
      <c r="BO121" s="974"/>
      <c r="BP121" s="975"/>
      <c r="BQ121" s="988">
        <v>5475541</v>
      </c>
      <c r="BR121" s="989"/>
      <c r="BS121" s="989"/>
      <c r="BT121" s="989"/>
      <c r="BU121" s="989"/>
      <c r="BV121" s="989">
        <v>5490717</v>
      </c>
      <c r="BW121" s="989"/>
      <c r="BX121" s="989"/>
      <c r="BY121" s="989"/>
      <c r="BZ121" s="989"/>
      <c r="CA121" s="989">
        <v>5396701</v>
      </c>
      <c r="CB121" s="989"/>
      <c r="CC121" s="989"/>
      <c r="CD121" s="989"/>
      <c r="CE121" s="989"/>
      <c r="CF121" s="1027">
        <v>214.5</v>
      </c>
      <c r="CG121" s="1028"/>
      <c r="CH121" s="1028"/>
      <c r="CI121" s="1028"/>
      <c r="CJ121" s="1028"/>
      <c r="CK121" s="1019"/>
      <c r="CL121" s="1020"/>
      <c r="CM121" s="1020"/>
      <c r="CN121" s="1020"/>
      <c r="CO121" s="1021"/>
      <c r="CP121" s="1010" t="s">
        <v>383</v>
      </c>
      <c r="CQ121" s="1011"/>
      <c r="CR121" s="1011"/>
      <c r="CS121" s="1011"/>
      <c r="CT121" s="1011"/>
      <c r="CU121" s="1011"/>
      <c r="CV121" s="1011"/>
      <c r="CW121" s="1011"/>
      <c r="CX121" s="1011"/>
      <c r="CY121" s="1011"/>
      <c r="CZ121" s="1011"/>
      <c r="DA121" s="1011"/>
      <c r="DB121" s="1011"/>
      <c r="DC121" s="1011"/>
      <c r="DD121" s="1011"/>
      <c r="DE121" s="1011"/>
      <c r="DF121" s="1012"/>
      <c r="DG121" s="922">
        <v>390839</v>
      </c>
      <c r="DH121" s="923"/>
      <c r="DI121" s="923"/>
      <c r="DJ121" s="923"/>
      <c r="DK121" s="923"/>
      <c r="DL121" s="923">
        <v>709272</v>
      </c>
      <c r="DM121" s="923"/>
      <c r="DN121" s="923"/>
      <c r="DO121" s="923"/>
      <c r="DP121" s="923"/>
      <c r="DQ121" s="923">
        <v>808877</v>
      </c>
      <c r="DR121" s="923"/>
      <c r="DS121" s="923"/>
      <c r="DT121" s="923"/>
      <c r="DU121" s="923"/>
      <c r="DV121" s="924">
        <v>32.200000000000003</v>
      </c>
      <c r="DW121" s="924"/>
      <c r="DX121" s="924"/>
      <c r="DY121" s="924"/>
      <c r="DZ121" s="925"/>
    </row>
    <row r="122" spans="1:130" s="197" customFormat="1" ht="26.25" customHeight="1" x14ac:dyDescent="0.15">
      <c r="A122" s="978"/>
      <c r="B122" s="949"/>
      <c r="C122" s="919" t="s">
        <v>422</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111</v>
      </c>
      <c r="AB122" s="962"/>
      <c r="AC122" s="962"/>
      <c r="AD122" s="962"/>
      <c r="AE122" s="963"/>
      <c r="AF122" s="964" t="s">
        <v>111</v>
      </c>
      <c r="AG122" s="962"/>
      <c r="AH122" s="962"/>
      <c r="AI122" s="962"/>
      <c r="AJ122" s="963"/>
      <c r="AK122" s="964" t="s">
        <v>111</v>
      </c>
      <c r="AL122" s="962"/>
      <c r="AM122" s="962"/>
      <c r="AN122" s="962"/>
      <c r="AO122" s="963"/>
      <c r="AP122" s="965" t="s">
        <v>111</v>
      </c>
      <c r="AQ122" s="966"/>
      <c r="AR122" s="966"/>
      <c r="AS122" s="966"/>
      <c r="AT122" s="967"/>
      <c r="AU122" s="986"/>
      <c r="AV122" s="987"/>
      <c r="AW122" s="987"/>
      <c r="AX122" s="987"/>
      <c r="AY122" s="987"/>
      <c r="AZ122" s="228" t="s">
        <v>170</v>
      </c>
      <c r="BA122" s="228"/>
      <c r="BB122" s="228"/>
      <c r="BC122" s="228"/>
      <c r="BD122" s="228"/>
      <c r="BE122" s="228"/>
      <c r="BF122" s="228"/>
      <c r="BG122" s="228"/>
      <c r="BH122" s="228"/>
      <c r="BI122" s="228"/>
      <c r="BJ122" s="228"/>
      <c r="BK122" s="228"/>
      <c r="BL122" s="228"/>
      <c r="BM122" s="228"/>
      <c r="BN122" s="228"/>
      <c r="BO122" s="996" t="s">
        <v>441</v>
      </c>
      <c r="BP122" s="997"/>
      <c r="BQ122" s="1037">
        <v>7480309</v>
      </c>
      <c r="BR122" s="1038"/>
      <c r="BS122" s="1038"/>
      <c r="BT122" s="1038"/>
      <c r="BU122" s="1038"/>
      <c r="BV122" s="1038">
        <v>7629295</v>
      </c>
      <c r="BW122" s="1038"/>
      <c r="BX122" s="1038"/>
      <c r="BY122" s="1038"/>
      <c r="BZ122" s="1038"/>
      <c r="CA122" s="1038">
        <v>7628346</v>
      </c>
      <c r="CB122" s="1038"/>
      <c r="CC122" s="1038"/>
      <c r="CD122" s="1038"/>
      <c r="CE122" s="1038"/>
      <c r="CF122" s="990"/>
      <c r="CG122" s="991"/>
      <c r="CH122" s="991"/>
      <c r="CI122" s="991"/>
      <c r="CJ122" s="992"/>
      <c r="CK122" s="1019"/>
      <c r="CL122" s="1020"/>
      <c r="CM122" s="1020"/>
      <c r="CN122" s="1020"/>
      <c r="CO122" s="1021"/>
      <c r="CP122" s="1010" t="s">
        <v>387</v>
      </c>
      <c r="CQ122" s="1011"/>
      <c r="CR122" s="1011"/>
      <c r="CS122" s="1011"/>
      <c r="CT122" s="1011"/>
      <c r="CU122" s="1011"/>
      <c r="CV122" s="1011"/>
      <c r="CW122" s="1011"/>
      <c r="CX122" s="1011"/>
      <c r="CY122" s="1011"/>
      <c r="CZ122" s="1011"/>
      <c r="DA122" s="1011"/>
      <c r="DB122" s="1011"/>
      <c r="DC122" s="1011"/>
      <c r="DD122" s="1011"/>
      <c r="DE122" s="1011"/>
      <c r="DF122" s="1012"/>
      <c r="DG122" s="922">
        <v>510419</v>
      </c>
      <c r="DH122" s="923"/>
      <c r="DI122" s="923"/>
      <c r="DJ122" s="923"/>
      <c r="DK122" s="923"/>
      <c r="DL122" s="923">
        <v>493260</v>
      </c>
      <c r="DM122" s="923"/>
      <c r="DN122" s="923"/>
      <c r="DO122" s="923"/>
      <c r="DP122" s="923"/>
      <c r="DQ122" s="923">
        <v>474871</v>
      </c>
      <c r="DR122" s="923"/>
      <c r="DS122" s="923"/>
      <c r="DT122" s="923"/>
      <c r="DU122" s="923"/>
      <c r="DV122" s="924">
        <v>18.899999999999999</v>
      </c>
      <c r="DW122" s="924"/>
      <c r="DX122" s="924"/>
      <c r="DY122" s="924"/>
      <c r="DZ122" s="925"/>
    </row>
    <row r="123" spans="1:130" s="197" customFormat="1" ht="26.25" customHeight="1" thickBot="1" x14ac:dyDescent="0.2">
      <c r="A123" s="978"/>
      <c r="B123" s="949"/>
      <c r="C123" s="919" t="s">
        <v>428</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t="s">
        <v>111</v>
      </c>
      <c r="AB123" s="962"/>
      <c r="AC123" s="962"/>
      <c r="AD123" s="962"/>
      <c r="AE123" s="963"/>
      <c r="AF123" s="964" t="s">
        <v>111</v>
      </c>
      <c r="AG123" s="962"/>
      <c r="AH123" s="962"/>
      <c r="AI123" s="962"/>
      <c r="AJ123" s="963"/>
      <c r="AK123" s="964" t="s">
        <v>111</v>
      </c>
      <c r="AL123" s="962"/>
      <c r="AM123" s="962"/>
      <c r="AN123" s="962"/>
      <c r="AO123" s="963"/>
      <c r="AP123" s="965" t="s">
        <v>111</v>
      </c>
      <c r="AQ123" s="966"/>
      <c r="AR123" s="966"/>
      <c r="AS123" s="966"/>
      <c r="AT123" s="967"/>
      <c r="AU123" s="1034" t="s">
        <v>442</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22.2</v>
      </c>
      <c r="BR123" s="1030"/>
      <c r="BS123" s="1030"/>
      <c r="BT123" s="1030"/>
      <c r="BU123" s="1030"/>
      <c r="BV123" s="1030">
        <v>17.3</v>
      </c>
      <c r="BW123" s="1030"/>
      <c r="BX123" s="1030"/>
      <c r="BY123" s="1030"/>
      <c r="BZ123" s="1030"/>
      <c r="CA123" s="1030">
        <v>27.2</v>
      </c>
      <c r="CB123" s="1030"/>
      <c r="CC123" s="1030"/>
      <c r="CD123" s="1030"/>
      <c r="CE123" s="1030"/>
      <c r="CF123" s="1031"/>
      <c r="CG123" s="1032"/>
      <c r="CH123" s="1032"/>
      <c r="CI123" s="1032"/>
      <c r="CJ123" s="1033"/>
      <c r="CK123" s="1019"/>
      <c r="CL123" s="1020"/>
      <c r="CM123" s="1020"/>
      <c r="CN123" s="1020"/>
      <c r="CO123" s="1021"/>
      <c r="CP123" s="1010"/>
      <c r="CQ123" s="1011"/>
      <c r="CR123" s="1011"/>
      <c r="CS123" s="1011"/>
      <c r="CT123" s="1011"/>
      <c r="CU123" s="1011"/>
      <c r="CV123" s="1011"/>
      <c r="CW123" s="1011"/>
      <c r="CX123" s="1011"/>
      <c r="CY123" s="1011"/>
      <c r="CZ123" s="1011"/>
      <c r="DA123" s="1011"/>
      <c r="DB123" s="1011"/>
      <c r="DC123" s="1011"/>
      <c r="DD123" s="1011"/>
      <c r="DE123" s="1011"/>
      <c r="DF123" s="1012"/>
      <c r="DG123" s="961"/>
      <c r="DH123" s="962"/>
      <c r="DI123" s="962"/>
      <c r="DJ123" s="962"/>
      <c r="DK123" s="963"/>
      <c r="DL123" s="964"/>
      <c r="DM123" s="962"/>
      <c r="DN123" s="962"/>
      <c r="DO123" s="962"/>
      <c r="DP123" s="963"/>
      <c r="DQ123" s="964"/>
      <c r="DR123" s="962"/>
      <c r="DS123" s="962"/>
      <c r="DT123" s="962"/>
      <c r="DU123" s="963"/>
      <c r="DV123" s="965"/>
      <c r="DW123" s="966"/>
      <c r="DX123" s="966"/>
      <c r="DY123" s="966"/>
      <c r="DZ123" s="967"/>
    </row>
    <row r="124" spans="1:130" s="197" customFormat="1" ht="26.25" customHeight="1" x14ac:dyDescent="0.15">
      <c r="A124" s="978"/>
      <c r="B124" s="949"/>
      <c r="C124" s="919" t="s">
        <v>431</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111</v>
      </c>
      <c r="AB124" s="962"/>
      <c r="AC124" s="962"/>
      <c r="AD124" s="962"/>
      <c r="AE124" s="963"/>
      <c r="AF124" s="964" t="s">
        <v>111</v>
      </c>
      <c r="AG124" s="962"/>
      <c r="AH124" s="962"/>
      <c r="AI124" s="962"/>
      <c r="AJ124" s="963"/>
      <c r="AK124" s="964" t="s">
        <v>111</v>
      </c>
      <c r="AL124" s="962"/>
      <c r="AM124" s="962"/>
      <c r="AN124" s="962"/>
      <c r="AO124" s="963"/>
      <c r="AP124" s="965" t="s">
        <v>111</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443</v>
      </c>
      <c r="CQ124" s="1011"/>
      <c r="CR124" s="1011"/>
      <c r="CS124" s="1011"/>
      <c r="CT124" s="1011"/>
      <c r="CU124" s="1011"/>
      <c r="CV124" s="1011"/>
      <c r="CW124" s="1011"/>
      <c r="CX124" s="1011"/>
      <c r="CY124" s="1011"/>
      <c r="CZ124" s="1011"/>
      <c r="DA124" s="1011"/>
      <c r="DB124" s="1011"/>
      <c r="DC124" s="1011"/>
      <c r="DD124" s="1011"/>
      <c r="DE124" s="1011"/>
      <c r="DF124" s="1012"/>
      <c r="DG124" s="1000" t="s">
        <v>111</v>
      </c>
      <c r="DH124" s="1001"/>
      <c r="DI124" s="1001"/>
      <c r="DJ124" s="1001"/>
      <c r="DK124" s="1002"/>
      <c r="DL124" s="1003" t="s">
        <v>111</v>
      </c>
      <c r="DM124" s="1001"/>
      <c r="DN124" s="1001"/>
      <c r="DO124" s="1001"/>
      <c r="DP124" s="1002"/>
      <c r="DQ124" s="1003" t="s">
        <v>111</v>
      </c>
      <c r="DR124" s="1001"/>
      <c r="DS124" s="1001"/>
      <c r="DT124" s="1001"/>
      <c r="DU124" s="1002"/>
      <c r="DV124" s="1004" t="s">
        <v>111</v>
      </c>
      <c r="DW124" s="1005"/>
      <c r="DX124" s="1005"/>
      <c r="DY124" s="1005"/>
      <c r="DZ124" s="1006"/>
    </row>
    <row r="125" spans="1:130" s="197" customFormat="1" ht="26.25" customHeight="1" thickBot="1" x14ac:dyDescent="0.2">
      <c r="A125" s="978"/>
      <c r="B125" s="949"/>
      <c r="C125" s="919" t="s">
        <v>433</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111</v>
      </c>
      <c r="AB125" s="962"/>
      <c r="AC125" s="962"/>
      <c r="AD125" s="962"/>
      <c r="AE125" s="963"/>
      <c r="AF125" s="964" t="s">
        <v>111</v>
      </c>
      <c r="AG125" s="962"/>
      <c r="AH125" s="962"/>
      <c r="AI125" s="962"/>
      <c r="AJ125" s="963"/>
      <c r="AK125" s="964" t="s">
        <v>111</v>
      </c>
      <c r="AL125" s="962"/>
      <c r="AM125" s="962"/>
      <c r="AN125" s="962"/>
      <c r="AO125" s="963"/>
      <c r="AP125" s="965" t="s">
        <v>111</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444</v>
      </c>
      <c r="CL125" s="1017"/>
      <c r="CM125" s="1017"/>
      <c r="CN125" s="1017"/>
      <c r="CO125" s="1018"/>
      <c r="CP125" s="943" t="s">
        <v>445</v>
      </c>
      <c r="CQ125" s="890"/>
      <c r="CR125" s="890"/>
      <c r="CS125" s="890"/>
      <c r="CT125" s="890"/>
      <c r="CU125" s="890"/>
      <c r="CV125" s="890"/>
      <c r="CW125" s="890"/>
      <c r="CX125" s="890"/>
      <c r="CY125" s="890"/>
      <c r="CZ125" s="890"/>
      <c r="DA125" s="890"/>
      <c r="DB125" s="890"/>
      <c r="DC125" s="890"/>
      <c r="DD125" s="890"/>
      <c r="DE125" s="890"/>
      <c r="DF125" s="891"/>
      <c r="DG125" s="929" t="s">
        <v>111</v>
      </c>
      <c r="DH125" s="930"/>
      <c r="DI125" s="930"/>
      <c r="DJ125" s="930"/>
      <c r="DK125" s="930"/>
      <c r="DL125" s="930" t="s">
        <v>111</v>
      </c>
      <c r="DM125" s="930"/>
      <c r="DN125" s="930"/>
      <c r="DO125" s="930"/>
      <c r="DP125" s="930"/>
      <c r="DQ125" s="930" t="s">
        <v>111</v>
      </c>
      <c r="DR125" s="930"/>
      <c r="DS125" s="930"/>
      <c r="DT125" s="930"/>
      <c r="DU125" s="930"/>
      <c r="DV125" s="931" t="s">
        <v>111</v>
      </c>
      <c r="DW125" s="931"/>
      <c r="DX125" s="931"/>
      <c r="DY125" s="931"/>
      <c r="DZ125" s="932"/>
    </row>
    <row r="126" spans="1:130" s="197" customFormat="1" ht="26.25" customHeight="1" x14ac:dyDescent="0.15">
      <c r="A126" s="978"/>
      <c r="B126" s="949"/>
      <c r="C126" s="919" t="s">
        <v>436</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v>8448</v>
      </c>
      <c r="AB126" s="962"/>
      <c r="AC126" s="962"/>
      <c r="AD126" s="962"/>
      <c r="AE126" s="963"/>
      <c r="AF126" s="964">
        <v>8448</v>
      </c>
      <c r="AG126" s="962"/>
      <c r="AH126" s="962"/>
      <c r="AI126" s="962"/>
      <c r="AJ126" s="963"/>
      <c r="AK126" s="964">
        <v>1448</v>
      </c>
      <c r="AL126" s="962"/>
      <c r="AM126" s="962"/>
      <c r="AN126" s="962"/>
      <c r="AO126" s="963"/>
      <c r="AP126" s="965">
        <v>0.1</v>
      </c>
      <c r="AQ126" s="966"/>
      <c r="AR126" s="966"/>
      <c r="AS126" s="966"/>
      <c r="AT126" s="967"/>
      <c r="AU126" s="233"/>
      <c r="AV126" s="233"/>
      <c r="AW126" s="233"/>
      <c r="AX126" s="1039" t="s">
        <v>446</v>
      </c>
      <c r="AY126" s="1040"/>
      <c r="AZ126" s="1040"/>
      <c r="BA126" s="1040"/>
      <c r="BB126" s="1040"/>
      <c r="BC126" s="1040"/>
      <c r="BD126" s="1040"/>
      <c r="BE126" s="1041"/>
      <c r="BF126" s="1055" t="s">
        <v>447</v>
      </c>
      <c r="BG126" s="1040"/>
      <c r="BH126" s="1040"/>
      <c r="BI126" s="1040"/>
      <c r="BJ126" s="1040"/>
      <c r="BK126" s="1040"/>
      <c r="BL126" s="1041"/>
      <c r="BM126" s="1055" t="s">
        <v>448</v>
      </c>
      <c r="BN126" s="1040"/>
      <c r="BO126" s="1040"/>
      <c r="BP126" s="1040"/>
      <c r="BQ126" s="1040"/>
      <c r="BR126" s="1040"/>
      <c r="BS126" s="1041"/>
      <c r="BT126" s="1055" t="s">
        <v>449</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450</v>
      </c>
      <c r="CQ126" s="953"/>
      <c r="CR126" s="953"/>
      <c r="CS126" s="953"/>
      <c r="CT126" s="953"/>
      <c r="CU126" s="953"/>
      <c r="CV126" s="953"/>
      <c r="CW126" s="953"/>
      <c r="CX126" s="953"/>
      <c r="CY126" s="953"/>
      <c r="CZ126" s="953"/>
      <c r="DA126" s="953"/>
      <c r="DB126" s="953"/>
      <c r="DC126" s="953"/>
      <c r="DD126" s="953"/>
      <c r="DE126" s="953"/>
      <c r="DF126" s="954"/>
      <c r="DG126" s="922" t="s">
        <v>111</v>
      </c>
      <c r="DH126" s="923"/>
      <c r="DI126" s="923"/>
      <c r="DJ126" s="923"/>
      <c r="DK126" s="923"/>
      <c r="DL126" s="923" t="s">
        <v>111</v>
      </c>
      <c r="DM126" s="923"/>
      <c r="DN126" s="923"/>
      <c r="DO126" s="923"/>
      <c r="DP126" s="923"/>
      <c r="DQ126" s="923" t="s">
        <v>111</v>
      </c>
      <c r="DR126" s="923"/>
      <c r="DS126" s="923"/>
      <c r="DT126" s="923"/>
      <c r="DU126" s="923"/>
      <c r="DV126" s="924" t="s">
        <v>111</v>
      </c>
      <c r="DW126" s="924"/>
      <c r="DX126" s="924"/>
      <c r="DY126" s="924"/>
      <c r="DZ126" s="925"/>
    </row>
    <row r="127" spans="1:130" s="197" customFormat="1" ht="26.25" customHeight="1" thickBot="1" x14ac:dyDescent="0.2">
      <c r="A127" s="979"/>
      <c r="B127" s="951"/>
      <c r="C127" s="1007" t="s">
        <v>451</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111</v>
      </c>
      <c r="AB127" s="962"/>
      <c r="AC127" s="962"/>
      <c r="AD127" s="962"/>
      <c r="AE127" s="963"/>
      <c r="AF127" s="964" t="s">
        <v>111</v>
      </c>
      <c r="AG127" s="962"/>
      <c r="AH127" s="962"/>
      <c r="AI127" s="962"/>
      <c r="AJ127" s="963"/>
      <c r="AK127" s="964" t="s">
        <v>111</v>
      </c>
      <c r="AL127" s="962"/>
      <c r="AM127" s="962"/>
      <c r="AN127" s="962"/>
      <c r="AO127" s="963"/>
      <c r="AP127" s="965" t="s">
        <v>111</v>
      </c>
      <c r="AQ127" s="966"/>
      <c r="AR127" s="966"/>
      <c r="AS127" s="966"/>
      <c r="AT127" s="967"/>
      <c r="AU127" s="233"/>
      <c r="AV127" s="233"/>
      <c r="AW127" s="233"/>
      <c r="AX127" s="889" t="s">
        <v>452</v>
      </c>
      <c r="AY127" s="890"/>
      <c r="AZ127" s="890"/>
      <c r="BA127" s="890"/>
      <c r="BB127" s="890"/>
      <c r="BC127" s="890"/>
      <c r="BD127" s="890"/>
      <c r="BE127" s="891"/>
      <c r="BF127" s="1044" t="s">
        <v>111</v>
      </c>
      <c r="BG127" s="1045"/>
      <c r="BH127" s="1045"/>
      <c r="BI127" s="1045"/>
      <c r="BJ127" s="1045"/>
      <c r="BK127" s="1045"/>
      <c r="BL127" s="1054"/>
      <c r="BM127" s="1044">
        <v>15</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453</v>
      </c>
      <c r="CQ127" s="1048"/>
      <c r="CR127" s="1048"/>
      <c r="CS127" s="1048"/>
      <c r="CT127" s="1048"/>
      <c r="CU127" s="1048"/>
      <c r="CV127" s="1048"/>
      <c r="CW127" s="1048"/>
      <c r="CX127" s="1048"/>
      <c r="CY127" s="1048"/>
      <c r="CZ127" s="1048"/>
      <c r="DA127" s="1048"/>
      <c r="DB127" s="1048"/>
      <c r="DC127" s="1048"/>
      <c r="DD127" s="1048"/>
      <c r="DE127" s="1048"/>
      <c r="DF127" s="1049"/>
      <c r="DG127" s="1050" t="s">
        <v>111</v>
      </c>
      <c r="DH127" s="1051"/>
      <c r="DI127" s="1051"/>
      <c r="DJ127" s="1051"/>
      <c r="DK127" s="1051"/>
      <c r="DL127" s="1051" t="s">
        <v>111</v>
      </c>
      <c r="DM127" s="1051"/>
      <c r="DN127" s="1051"/>
      <c r="DO127" s="1051"/>
      <c r="DP127" s="1051"/>
      <c r="DQ127" s="1051" t="s">
        <v>111</v>
      </c>
      <c r="DR127" s="1051"/>
      <c r="DS127" s="1051"/>
      <c r="DT127" s="1051"/>
      <c r="DU127" s="1051"/>
      <c r="DV127" s="1052" t="s">
        <v>111</v>
      </c>
      <c r="DW127" s="1052"/>
      <c r="DX127" s="1052"/>
      <c r="DY127" s="1052"/>
      <c r="DZ127" s="1053"/>
    </row>
    <row r="128" spans="1:130" s="197" customFormat="1" ht="26.25" customHeight="1" x14ac:dyDescent="0.15">
      <c r="A128" s="1074" t="s">
        <v>454</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455</v>
      </c>
      <c r="X128" s="1076"/>
      <c r="Y128" s="1076"/>
      <c r="Z128" s="1077"/>
      <c r="AA128" s="1092" t="s">
        <v>111</v>
      </c>
      <c r="AB128" s="1093"/>
      <c r="AC128" s="1093"/>
      <c r="AD128" s="1093"/>
      <c r="AE128" s="1094"/>
      <c r="AF128" s="1095" t="s">
        <v>111</v>
      </c>
      <c r="AG128" s="1093"/>
      <c r="AH128" s="1093"/>
      <c r="AI128" s="1093"/>
      <c r="AJ128" s="1094"/>
      <c r="AK128" s="1095" t="s">
        <v>111</v>
      </c>
      <c r="AL128" s="1093"/>
      <c r="AM128" s="1093"/>
      <c r="AN128" s="1093"/>
      <c r="AO128" s="1094"/>
      <c r="AP128" s="1096"/>
      <c r="AQ128" s="1097"/>
      <c r="AR128" s="1097"/>
      <c r="AS128" s="1097"/>
      <c r="AT128" s="1098"/>
      <c r="AU128" s="235"/>
      <c r="AV128" s="235"/>
      <c r="AW128" s="235"/>
      <c r="AX128" s="1057" t="s">
        <v>456</v>
      </c>
      <c r="AY128" s="953"/>
      <c r="AZ128" s="953"/>
      <c r="BA128" s="953"/>
      <c r="BB128" s="953"/>
      <c r="BC128" s="953"/>
      <c r="BD128" s="953"/>
      <c r="BE128" s="954"/>
      <c r="BF128" s="1069" t="s">
        <v>111</v>
      </c>
      <c r="BG128" s="1070"/>
      <c r="BH128" s="1070"/>
      <c r="BI128" s="1070"/>
      <c r="BJ128" s="1070"/>
      <c r="BK128" s="1070"/>
      <c r="BL128" s="1071"/>
      <c r="BM128" s="1069">
        <v>20</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3" t="s">
        <v>90</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457</v>
      </c>
      <c r="X129" s="1064"/>
      <c r="Y129" s="1064"/>
      <c r="Z129" s="1065"/>
      <c r="AA129" s="961">
        <v>2952148</v>
      </c>
      <c r="AB129" s="962"/>
      <c r="AC129" s="962"/>
      <c r="AD129" s="962"/>
      <c r="AE129" s="963"/>
      <c r="AF129" s="964">
        <v>2924071</v>
      </c>
      <c r="AG129" s="962"/>
      <c r="AH129" s="962"/>
      <c r="AI129" s="962"/>
      <c r="AJ129" s="963"/>
      <c r="AK129" s="964">
        <v>2980043</v>
      </c>
      <c r="AL129" s="962"/>
      <c r="AM129" s="962"/>
      <c r="AN129" s="962"/>
      <c r="AO129" s="963"/>
      <c r="AP129" s="1066"/>
      <c r="AQ129" s="1067"/>
      <c r="AR129" s="1067"/>
      <c r="AS129" s="1067"/>
      <c r="AT129" s="1068"/>
      <c r="AU129" s="235"/>
      <c r="AV129" s="235"/>
      <c r="AW129" s="235"/>
      <c r="AX129" s="1057" t="s">
        <v>458</v>
      </c>
      <c r="AY129" s="953"/>
      <c r="AZ129" s="953"/>
      <c r="BA129" s="953"/>
      <c r="BB129" s="953"/>
      <c r="BC129" s="953"/>
      <c r="BD129" s="953"/>
      <c r="BE129" s="954"/>
      <c r="BF129" s="1058">
        <v>3.6</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3" t="s">
        <v>459</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460</v>
      </c>
      <c r="X130" s="1064"/>
      <c r="Y130" s="1064"/>
      <c r="Z130" s="1065"/>
      <c r="AA130" s="961">
        <v>467402</v>
      </c>
      <c r="AB130" s="962"/>
      <c r="AC130" s="962"/>
      <c r="AD130" s="962"/>
      <c r="AE130" s="963"/>
      <c r="AF130" s="964">
        <v>440333</v>
      </c>
      <c r="AG130" s="962"/>
      <c r="AH130" s="962"/>
      <c r="AI130" s="962"/>
      <c r="AJ130" s="963"/>
      <c r="AK130" s="964">
        <v>464327</v>
      </c>
      <c r="AL130" s="962"/>
      <c r="AM130" s="962"/>
      <c r="AN130" s="962"/>
      <c r="AO130" s="963"/>
      <c r="AP130" s="1066"/>
      <c r="AQ130" s="1067"/>
      <c r="AR130" s="1067"/>
      <c r="AS130" s="1067"/>
      <c r="AT130" s="1068"/>
      <c r="AU130" s="235"/>
      <c r="AV130" s="235"/>
      <c r="AW130" s="235"/>
      <c r="AX130" s="1116" t="s">
        <v>461</v>
      </c>
      <c r="AY130" s="1048"/>
      <c r="AZ130" s="1048"/>
      <c r="BA130" s="1048"/>
      <c r="BB130" s="1048"/>
      <c r="BC130" s="1048"/>
      <c r="BD130" s="1048"/>
      <c r="BE130" s="1049"/>
      <c r="BF130" s="1078">
        <v>27.2</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462</v>
      </c>
      <c r="X131" s="1087"/>
      <c r="Y131" s="1087"/>
      <c r="Z131" s="1088"/>
      <c r="AA131" s="1000">
        <v>2484746</v>
      </c>
      <c r="AB131" s="1001"/>
      <c r="AC131" s="1001"/>
      <c r="AD131" s="1001"/>
      <c r="AE131" s="1002"/>
      <c r="AF131" s="1003">
        <v>2483738</v>
      </c>
      <c r="AG131" s="1001"/>
      <c r="AH131" s="1001"/>
      <c r="AI131" s="1001"/>
      <c r="AJ131" s="1002"/>
      <c r="AK131" s="1003">
        <v>2515716</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00" t="s">
        <v>463</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464</v>
      </c>
      <c r="W132" s="1104"/>
      <c r="X132" s="1104"/>
      <c r="Y132" s="1104"/>
      <c r="Z132" s="1105"/>
      <c r="AA132" s="1106">
        <v>4.2618843130000004</v>
      </c>
      <c r="AB132" s="1107"/>
      <c r="AC132" s="1107"/>
      <c r="AD132" s="1107"/>
      <c r="AE132" s="1108"/>
      <c r="AF132" s="1109">
        <v>2.0190938009999999</v>
      </c>
      <c r="AG132" s="1107"/>
      <c r="AH132" s="1107"/>
      <c r="AI132" s="1107"/>
      <c r="AJ132" s="1108"/>
      <c r="AK132" s="1109">
        <v>4.6101388229999998</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465</v>
      </c>
      <c r="W133" s="1111"/>
      <c r="X133" s="1111"/>
      <c r="Y133" s="1111"/>
      <c r="Z133" s="1112"/>
      <c r="AA133" s="1113">
        <v>5.8</v>
      </c>
      <c r="AB133" s="1114"/>
      <c r="AC133" s="1114"/>
      <c r="AD133" s="1114"/>
      <c r="AE133" s="1115"/>
      <c r="AF133" s="1113">
        <v>4.2</v>
      </c>
      <c r="AG133" s="1114"/>
      <c r="AH133" s="1114"/>
      <c r="AI133" s="1114"/>
      <c r="AJ133" s="1115"/>
      <c r="AK133" s="1113">
        <v>3.6</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88" zoomScaleNormal="85" zoomScaleSheetLayoutView="55" workbookViewId="0">
      <selection activeCell="AC93" sqref="AC93"/>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8"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58"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20" t="s">
        <v>468</v>
      </c>
      <c r="L7" s="254"/>
      <c r="M7" s="255" t="s">
        <v>469</v>
      </c>
      <c r="N7" s="256"/>
    </row>
    <row r="8" spans="1:16" x14ac:dyDescent="0.15">
      <c r="A8" s="248"/>
      <c r="B8" s="244"/>
      <c r="C8" s="244"/>
      <c r="D8" s="244"/>
      <c r="E8" s="244"/>
      <c r="F8" s="244"/>
      <c r="G8" s="257"/>
      <c r="H8" s="258"/>
      <c r="I8" s="258"/>
      <c r="J8" s="259"/>
      <c r="K8" s="1121"/>
      <c r="L8" s="260" t="s">
        <v>470</v>
      </c>
      <c r="M8" s="261" t="s">
        <v>471</v>
      </c>
      <c r="N8" s="262" t="s">
        <v>472</v>
      </c>
    </row>
    <row r="9" spans="1:16" x14ac:dyDescent="0.15">
      <c r="A9" s="248"/>
      <c r="B9" s="244"/>
      <c r="C9" s="244"/>
      <c r="D9" s="244"/>
      <c r="E9" s="244"/>
      <c r="F9" s="244"/>
      <c r="G9" s="1122" t="s">
        <v>473</v>
      </c>
      <c r="H9" s="1123"/>
      <c r="I9" s="1123"/>
      <c r="J9" s="1124"/>
      <c r="K9" s="263">
        <v>801926</v>
      </c>
      <c r="L9" s="264">
        <v>103971</v>
      </c>
      <c r="M9" s="265">
        <v>110200</v>
      </c>
      <c r="N9" s="266">
        <v>-5.7</v>
      </c>
    </row>
    <row r="10" spans="1:16" x14ac:dyDescent="0.15">
      <c r="A10" s="248"/>
      <c r="B10" s="244"/>
      <c r="C10" s="244"/>
      <c r="D10" s="244"/>
      <c r="E10" s="244"/>
      <c r="F10" s="244"/>
      <c r="G10" s="1122" t="s">
        <v>474</v>
      </c>
      <c r="H10" s="1123"/>
      <c r="I10" s="1123"/>
      <c r="J10" s="1124"/>
      <c r="K10" s="267">
        <v>168268</v>
      </c>
      <c r="L10" s="268">
        <v>21816</v>
      </c>
      <c r="M10" s="269">
        <v>10910</v>
      </c>
      <c r="N10" s="270">
        <v>100</v>
      </c>
    </row>
    <row r="11" spans="1:16" ht="13.5" customHeight="1" x14ac:dyDescent="0.15">
      <c r="A11" s="248"/>
      <c r="B11" s="244"/>
      <c r="C11" s="244"/>
      <c r="D11" s="244"/>
      <c r="E11" s="244"/>
      <c r="F11" s="244"/>
      <c r="G11" s="1122" t="s">
        <v>475</v>
      </c>
      <c r="H11" s="1123"/>
      <c r="I11" s="1123"/>
      <c r="J11" s="1124"/>
      <c r="K11" s="267">
        <v>31112</v>
      </c>
      <c r="L11" s="268">
        <v>4034</v>
      </c>
      <c r="M11" s="269">
        <v>15361</v>
      </c>
      <c r="N11" s="270">
        <v>-73.7</v>
      </c>
    </row>
    <row r="12" spans="1:16" ht="13.5" customHeight="1" x14ac:dyDescent="0.15">
      <c r="A12" s="248"/>
      <c r="B12" s="244"/>
      <c r="C12" s="244"/>
      <c r="D12" s="244"/>
      <c r="E12" s="244"/>
      <c r="F12" s="244"/>
      <c r="G12" s="1122" t="s">
        <v>476</v>
      </c>
      <c r="H12" s="1123"/>
      <c r="I12" s="1123"/>
      <c r="J12" s="1124"/>
      <c r="K12" s="267" t="s">
        <v>477</v>
      </c>
      <c r="L12" s="268" t="s">
        <v>477</v>
      </c>
      <c r="M12" s="269">
        <v>1384</v>
      </c>
      <c r="N12" s="270" t="s">
        <v>477</v>
      </c>
    </row>
    <row r="13" spans="1:16" ht="13.5" customHeight="1" x14ac:dyDescent="0.15">
      <c r="A13" s="248"/>
      <c r="B13" s="244"/>
      <c r="C13" s="244"/>
      <c r="D13" s="244"/>
      <c r="E13" s="244"/>
      <c r="F13" s="244"/>
      <c r="G13" s="1122" t="s">
        <v>478</v>
      </c>
      <c r="H13" s="1123"/>
      <c r="I13" s="1123"/>
      <c r="J13" s="1124"/>
      <c r="K13" s="267" t="s">
        <v>477</v>
      </c>
      <c r="L13" s="268" t="s">
        <v>477</v>
      </c>
      <c r="M13" s="269" t="s">
        <v>477</v>
      </c>
      <c r="N13" s="270" t="s">
        <v>477</v>
      </c>
    </row>
    <row r="14" spans="1:16" ht="13.5" customHeight="1" x14ac:dyDescent="0.15">
      <c r="A14" s="248"/>
      <c r="B14" s="244"/>
      <c r="C14" s="244"/>
      <c r="D14" s="244"/>
      <c r="E14" s="244"/>
      <c r="F14" s="244"/>
      <c r="G14" s="1122" t="s">
        <v>479</v>
      </c>
      <c r="H14" s="1123"/>
      <c r="I14" s="1123"/>
      <c r="J14" s="1124"/>
      <c r="K14" s="267">
        <v>30434</v>
      </c>
      <c r="L14" s="268">
        <v>3946</v>
      </c>
      <c r="M14" s="269">
        <v>5179</v>
      </c>
      <c r="N14" s="270">
        <v>-23.8</v>
      </c>
    </row>
    <row r="15" spans="1:16" ht="13.5" customHeight="1" x14ac:dyDescent="0.15">
      <c r="A15" s="248"/>
      <c r="B15" s="244"/>
      <c r="C15" s="244"/>
      <c r="D15" s="244"/>
      <c r="E15" s="244"/>
      <c r="F15" s="244"/>
      <c r="G15" s="1122" t="s">
        <v>480</v>
      </c>
      <c r="H15" s="1123"/>
      <c r="I15" s="1123"/>
      <c r="J15" s="1124"/>
      <c r="K15" s="267">
        <v>6191</v>
      </c>
      <c r="L15" s="268">
        <v>803</v>
      </c>
      <c r="M15" s="269">
        <v>2730</v>
      </c>
      <c r="N15" s="270">
        <v>-70.599999999999994</v>
      </c>
    </row>
    <row r="16" spans="1:16" x14ac:dyDescent="0.15">
      <c r="A16" s="248"/>
      <c r="B16" s="244"/>
      <c r="C16" s="244"/>
      <c r="D16" s="244"/>
      <c r="E16" s="244"/>
      <c r="F16" s="244"/>
      <c r="G16" s="1125" t="s">
        <v>481</v>
      </c>
      <c r="H16" s="1126"/>
      <c r="I16" s="1126"/>
      <c r="J16" s="1127"/>
      <c r="K16" s="268">
        <v>-59358</v>
      </c>
      <c r="L16" s="268">
        <v>-7696</v>
      </c>
      <c r="M16" s="269">
        <v>-11587</v>
      </c>
      <c r="N16" s="270">
        <v>-33.6</v>
      </c>
    </row>
    <row r="17" spans="1:16" x14ac:dyDescent="0.15">
      <c r="A17" s="248"/>
      <c r="B17" s="244"/>
      <c r="C17" s="244"/>
      <c r="D17" s="244"/>
      <c r="E17" s="244"/>
      <c r="F17" s="244"/>
      <c r="G17" s="1125" t="s">
        <v>170</v>
      </c>
      <c r="H17" s="1126"/>
      <c r="I17" s="1126"/>
      <c r="J17" s="1127"/>
      <c r="K17" s="268">
        <v>978573</v>
      </c>
      <c r="L17" s="268">
        <v>126873</v>
      </c>
      <c r="M17" s="269">
        <v>134177</v>
      </c>
      <c r="N17" s="270">
        <v>-5.4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17" t="s">
        <v>486</v>
      </c>
      <c r="H21" s="1118"/>
      <c r="I21" s="1118"/>
      <c r="J21" s="1119"/>
      <c r="K21" s="280">
        <v>12.58</v>
      </c>
      <c r="L21" s="281">
        <v>12.44</v>
      </c>
      <c r="M21" s="282">
        <v>0.14000000000000001</v>
      </c>
      <c r="N21" s="249"/>
      <c r="O21" s="283"/>
      <c r="P21" s="279"/>
    </row>
    <row r="22" spans="1:16" s="284" customFormat="1" x14ac:dyDescent="0.15">
      <c r="A22" s="279"/>
      <c r="B22" s="249"/>
      <c r="C22" s="249"/>
      <c r="D22" s="249"/>
      <c r="E22" s="249"/>
      <c r="F22" s="249"/>
      <c r="G22" s="1117" t="s">
        <v>487</v>
      </c>
      <c r="H22" s="1118"/>
      <c r="I22" s="1118"/>
      <c r="J22" s="1119"/>
      <c r="K22" s="285">
        <v>97.9</v>
      </c>
      <c r="L22" s="286">
        <v>95.1</v>
      </c>
      <c r="M22" s="287">
        <v>2.8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20" t="s">
        <v>468</v>
      </c>
      <c r="L30" s="254"/>
      <c r="M30" s="255" t="s">
        <v>469</v>
      </c>
      <c r="N30" s="256"/>
    </row>
    <row r="31" spans="1:16" x14ac:dyDescent="0.15">
      <c r="A31" s="248"/>
      <c r="B31" s="244"/>
      <c r="C31" s="244"/>
      <c r="D31" s="244"/>
      <c r="E31" s="244"/>
      <c r="F31" s="244"/>
      <c r="G31" s="257"/>
      <c r="H31" s="258"/>
      <c r="I31" s="258"/>
      <c r="J31" s="259"/>
      <c r="K31" s="1121"/>
      <c r="L31" s="260" t="s">
        <v>470</v>
      </c>
      <c r="M31" s="261" t="s">
        <v>471</v>
      </c>
      <c r="N31" s="262" t="s">
        <v>472</v>
      </c>
    </row>
    <row r="32" spans="1:16" ht="27" customHeight="1" x14ac:dyDescent="0.15">
      <c r="A32" s="248"/>
      <c r="B32" s="244"/>
      <c r="C32" s="244"/>
      <c r="D32" s="244"/>
      <c r="E32" s="244"/>
      <c r="F32" s="244"/>
      <c r="G32" s="1133" t="s">
        <v>490</v>
      </c>
      <c r="H32" s="1134"/>
      <c r="I32" s="1134"/>
      <c r="J32" s="1135"/>
      <c r="K32" s="294">
        <v>426852</v>
      </c>
      <c r="L32" s="294">
        <v>55342</v>
      </c>
      <c r="M32" s="295">
        <v>69383</v>
      </c>
      <c r="N32" s="296">
        <v>-20.2</v>
      </c>
    </row>
    <row r="33" spans="1:16" ht="13.5" customHeight="1" x14ac:dyDescent="0.15">
      <c r="A33" s="248"/>
      <c r="B33" s="244"/>
      <c r="C33" s="244"/>
      <c r="D33" s="244"/>
      <c r="E33" s="244"/>
      <c r="F33" s="244"/>
      <c r="G33" s="1133" t="s">
        <v>491</v>
      </c>
      <c r="H33" s="1134"/>
      <c r="I33" s="1134"/>
      <c r="J33" s="1135"/>
      <c r="K33" s="294" t="s">
        <v>477</v>
      </c>
      <c r="L33" s="294" t="s">
        <v>477</v>
      </c>
      <c r="M33" s="295" t="s">
        <v>477</v>
      </c>
      <c r="N33" s="296" t="s">
        <v>477</v>
      </c>
    </row>
    <row r="34" spans="1:16" ht="27" customHeight="1" x14ac:dyDescent="0.15">
      <c r="A34" s="248"/>
      <c r="B34" s="244"/>
      <c r="C34" s="244"/>
      <c r="D34" s="244"/>
      <c r="E34" s="244"/>
      <c r="F34" s="244"/>
      <c r="G34" s="1133" t="s">
        <v>492</v>
      </c>
      <c r="H34" s="1134"/>
      <c r="I34" s="1134"/>
      <c r="J34" s="1135"/>
      <c r="K34" s="294" t="s">
        <v>477</v>
      </c>
      <c r="L34" s="294" t="s">
        <v>477</v>
      </c>
      <c r="M34" s="295" t="s">
        <v>477</v>
      </c>
      <c r="N34" s="296" t="s">
        <v>477</v>
      </c>
    </row>
    <row r="35" spans="1:16" ht="27" customHeight="1" x14ac:dyDescent="0.15">
      <c r="A35" s="248"/>
      <c r="B35" s="244"/>
      <c r="C35" s="244"/>
      <c r="D35" s="244"/>
      <c r="E35" s="244"/>
      <c r="F35" s="244"/>
      <c r="G35" s="1133" t="s">
        <v>493</v>
      </c>
      <c r="H35" s="1134"/>
      <c r="I35" s="1134"/>
      <c r="J35" s="1135"/>
      <c r="K35" s="294">
        <v>151172</v>
      </c>
      <c r="L35" s="294">
        <v>19600</v>
      </c>
      <c r="M35" s="295">
        <v>19734</v>
      </c>
      <c r="N35" s="296">
        <v>-0.7</v>
      </c>
    </row>
    <row r="36" spans="1:16" ht="27" customHeight="1" x14ac:dyDescent="0.15">
      <c r="A36" s="248"/>
      <c r="B36" s="244"/>
      <c r="C36" s="244"/>
      <c r="D36" s="244"/>
      <c r="E36" s="244"/>
      <c r="F36" s="244"/>
      <c r="G36" s="1133" t="s">
        <v>494</v>
      </c>
      <c r="H36" s="1134"/>
      <c r="I36" s="1134"/>
      <c r="J36" s="1135"/>
      <c r="K36" s="294">
        <v>833</v>
      </c>
      <c r="L36" s="294">
        <v>108</v>
      </c>
      <c r="M36" s="295">
        <v>4902</v>
      </c>
      <c r="N36" s="296">
        <v>-97.8</v>
      </c>
    </row>
    <row r="37" spans="1:16" ht="13.5" customHeight="1" x14ac:dyDescent="0.15">
      <c r="A37" s="248"/>
      <c r="B37" s="244"/>
      <c r="C37" s="244"/>
      <c r="D37" s="244"/>
      <c r="E37" s="244"/>
      <c r="F37" s="244"/>
      <c r="G37" s="1133" t="s">
        <v>495</v>
      </c>
      <c r="H37" s="1134"/>
      <c r="I37" s="1134"/>
      <c r="J37" s="1135"/>
      <c r="K37" s="294">
        <v>1448</v>
      </c>
      <c r="L37" s="294">
        <v>188</v>
      </c>
      <c r="M37" s="295">
        <v>1542</v>
      </c>
      <c r="N37" s="296">
        <v>-87.8</v>
      </c>
    </row>
    <row r="38" spans="1:16" ht="27" customHeight="1" x14ac:dyDescent="0.15">
      <c r="A38" s="248"/>
      <c r="B38" s="244"/>
      <c r="C38" s="244"/>
      <c r="D38" s="244"/>
      <c r="E38" s="244"/>
      <c r="F38" s="244"/>
      <c r="G38" s="1136" t="s">
        <v>496</v>
      </c>
      <c r="H38" s="1137"/>
      <c r="I38" s="1137"/>
      <c r="J38" s="1138"/>
      <c r="K38" s="297" t="s">
        <v>477</v>
      </c>
      <c r="L38" s="297" t="s">
        <v>477</v>
      </c>
      <c r="M38" s="298">
        <v>13</v>
      </c>
      <c r="N38" s="299" t="s">
        <v>477</v>
      </c>
      <c r="O38" s="293"/>
    </row>
    <row r="39" spans="1:16" x14ac:dyDescent="0.15">
      <c r="A39" s="248"/>
      <c r="B39" s="244"/>
      <c r="C39" s="244"/>
      <c r="D39" s="244"/>
      <c r="E39" s="244"/>
      <c r="F39" s="244"/>
      <c r="G39" s="1136" t="s">
        <v>497</v>
      </c>
      <c r="H39" s="1137"/>
      <c r="I39" s="1137"/>
      <c r="J39" s="1138"/>
      <c r="K39" s="300" t="s">
        <v>477</v>
      </c>
      <c r="L39" s="300" t="s">
        <v>477</v>
      </c>
      <c r="M39" s="301">
        <v>-2613</v>
      </c>
      <c r="N39" s="302" t="s">
        <v>477</v>
      </c>
      <c r="O39" s="293"/>
    </row>
    <row r="40" spans="1:16" ht="27" customHeight="1" x14ac:dyDescent="0.15">
      <c r="A40" s="248"/>
      <c r="B40" s="244"/>
      <c r="C40" s="244"/>
      <c r="D40" s="244"/>
      <c r="E40" s="244"/>
      <c r="F40" s="244"/>
      <c r="G40" s="1133" t="s">
        <v>498</v>
      </c>
      <c r="H40" s="1134"/>
      <c r="I40" s="1134"/>
      <c r="J40" s="1135"/>
      <c r="K40" s="300">
        <v>-464327</v>
      </c>
      <c r="L40" s="300">
        <v>-60201</v>
      </c>
      <c r="M40" s="301">
        <v>-64897</v>
      </c>
      <c r="N40" s="302">
        <v>-7.2</v>
      </c>
      <c r="O40" s="293"/>
    </row>
    <row r="41" spans="1:16" x14ac:dyDescent="0.15">
      <c r="A41" s="248"/>
      <c r="B41" s="244"/>
      <c r="C41" s="244"/>
      <c r="D41" s="244"/>
      <c r="E41" s="244"/>
      <c r="F41" s="244"/>
      <c r="G41" s="1139" t="s">
        <v>281</v>
      </c>
      <c r="H41" s="1140"/>
      <c r="I41" s="1140"/>
      <c r="J41" s="1141"/>
      <c r="K41" s="294">
        <v>115978</v>
      </c>
      <c r="L41" s="300">
        <v>15037</v>
      </c>
      <c r="M41" s="301">
        <v>28065</v>
      </c>
      <c r="N41" s="302">
        <v>-46.4</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8" t="s">
        <v>468</v>
      </c>
      <c r="J49" s="1130" t="s">
        <v>502</v>
      </c>
      <c r="K49" s="1131"/>
      <c r="L49" s="1131"/>
      <c r="M49" s="1131"/>
      <c r="N49" s="1132"/>
    </row>
    <row r="50" spans="1:14" x14ac:dyDescent="0.15">
      <c r="A50" s="248"/>
      <c r="B50" s="244"/>
      <c r="C50" s="244"/>
      <c r="D50" s="244"/>
      <c r="E50" s="244"/>
      <c r="F50" s="244"/>
      <c r="G50" s="312"/>
      <c r="H50" s="313"/>
      <c r="I50" s="1129"/>
      <c r="J50" s="314" t="s">
        <v>503</v>
      </c>
      <c r="K50" s="315" t="s">
        <v>504</v>
      </c>
      <c r="L50" s="316" t="s">
        <v>505</v>
      </c>
      <c r="M50" s="317" t="s">
        <v>506</v>
      </c>
      <c r="N50" s="318" t="s">
        <v>507</v>
      </c>
    </row>
    <row r="51" spans="1:14" x14ac:dyDescent="0.15">
      <c r="A51" s="248"/>
      <c r="B51" s="244"/>
      <c r="C51" s="244"/>
      <c r="D51" s="244"/>
      <c r="E51" s="244"/>
      <c r="F51" s="244"/>
      <c r="G51" s="310" t="s">
        <v>508</v>
      </c>
      <c r="H51" s="311"/>
      <c r="I51" s="319">
        <v>560403</v>
      </c>
      <c r="J51" s="320">
        <v>70411</v>
      </c>
      <c r="K51" s="321">
        <v>-29.8</v>
      </c>
      <c r="L51" s="322">
        <v>121932</v>
      </c>
      <c r="M51" s="323">
        <v>11.6</v>
      </c>
      <c r="N51" s="324">
        <v>-41.4</v>
      </c>
    </row>
    <row r="52" spans="1:14" x14ac:dyDescent="0.15">
      <c r="A52" s="248"/>
      <c r="B52" s="244"/>
      <c r="C52" s="244"/>
      <c r="D52" s="244"/>
      <c r="E52" s="244"/>
      <c r="F52" s="244"/>
      <c r="G52" s="325"/>
      <c r="H52" s="326" t="s">
        <v>509</v>
      </c>
      <c r="I52" s="327">
        <v>489415</v>
      </c>
      <c r="J52" s="328">
        <v>61492</v>
      </c>
      <c r="K52" s="329">
        <v>0.6</v>
      </c>
      <c r="L52" s="330">
        <v>68430</v>
      </c>
      <c r="M52" s="331">
        <v>7</v>
      </c>
      <c r="N52" s="332">
        <v>-6.4</v>
      </c>
    </row>
    <row r="53" spans="1:14" x14ac:dyDescent="0.15">
      <c r="A53" s="248"/>
      <c r="B53" s="244"/>
      <c r="C53" s="244"/>
      <c r="D53" s="244"/>
      <c r="E53" s="244"/>
      <c r="F53" s="244"/>
      <c r="G53" s="310" t="s">
        <v>510</v>
      </c>
      <c r="H53" s="311"/>
      <c r="I53" s="319">
        <v>720834</v>
      </c>
      <c r="J53" s="320">
        <v>91326</v>
      </c>
      <c r="K53" s="321">
        <v>29.7</v>
      </c>
      <c r="L53" s="322">
        <v>92021</v>
      </c>
      <c r="M53" s="323">
        <v>-24.5</v>
      </c>
      <c r="N53" s="324">
        <v>54.2</v>
      </c>
    </row>
    <row r="54" spans="1:14" x14ac:dyDescent="0.15">
      <c r="A54" s="248"/>
      <c r="B54" s="244"/>
      <c r="C54" s="244"/>
      <c r="D54" s="244"/>
      <c r="E54" s="244"/>
      <c r="F54" s="244"/>
      <c r="G54" s="325"/>
      <c r="H54" s="326" t="s">
        <v>509</v>
      </c>
      <c r="I54" s="327">
        <v>560792</v>
      </c>
      <c r="J54" s="328">
        <v>71049</v>
      </c>
      <c r="K54" s="329">
        <v>15.5</v>
      </c>
      <c r="L54" s="330">
        <v>52579</v>
      </c>
      <c r="M54" s="331">
        <v>-23.2</v>
      </c>
      <c r="N54" s="332">
        <v>38.700000000000003</v>
      </c>
    </row>
    <row r="55" spans="1:14" x14ac:dyDescent="0.15">
      <c r="A55" s="248"/>
      <c r="B55" s="244"/>
      <c r="C55" s="244"/>
      <c r="D55" s="244"/>
      <c r="E55" s="244"/>
      <c r="F55" s="244"/>
      <c r="G55" s="310" t="s">
        <v>511</v>
      </c>
      <c r="H55" s="311"/>
      <c r="I55" s="319">
        <v>872757</v>
      </c>
      <c r="J55" s="320">
        <v>112208</v>
      </c>
      <c r="K55" s="321">
        <v>22.9</v>
      </c>
      <c r="L55" s="322">
        <v>94828</v>
      </c>
      <c r="M55" s="323">
        <v>3.1</v>
      </c>
      <c r="N55" s="324">
        <v>19.8</v>
      </c>
    </row>
    <row r="56" spans="1:14" x14ac:dyDescent="0.15">
      <c r="A56" s="248"/>
      <c r="B56" s="244"/>
      <c r="C56" s="244"/>
      <c r="D56" s="244"/>
      <c r="E56" s="244"/>
      <c r="F56" s="244"/>
      <c r="G56" s="325"/>
      <c r="H56" s="326" t="s">
        <v>509</v>
      </c>
      <c r="I56" s="327">
        <v>622731</v>
      </c>
      <c r="J56" s="328">
        <v>80063</v>
      </c>
      <c r="K56" s="329">
        <v>12.7</v>
      </c>
      <c r="L56" s="330">
        <v>55133</v>
      </c>
      <c r="M56" s="331">
        <v>4.9000000000000004</v>
      </c>
      <c r="N56" s="332">
        <v>7.8</v>
      </c>
    </row>
    <row r="57" spans="1:14" x14ac:dyDescent="0.15">
      <c r="A57" s="248"/>
      <c r="B57" s="244"/>
      <c r="C57" s="244"/>
      <c r="D57" s="244"/>
      <c r="E57" s="244"/>
      <c r="F57" s="244"/>
      <c r="G57" s="310" t="s">
        <v>512</v>
      </c>
      <c r="H57" s="311"/>
      <c r="I57" s="319">
        <v>1397057</v>
      </c>
      <c r="J57" s="320">
        <v>179547</v>
      </c>
      <c r="K57" s="321">
        <v>60</v>
      </c>
      <c r="L57" s="322">
        <v>119674</v>
      </c>
      <c r="M57" s="323">
        <v>26.2</v>
      </c>
      <c r="N57" s="324">
        <v>33.799999999999997</v>
      </c>
    </row>
    <row r="58" spans="1:14" x14ac:dyDescent="0.15">
      <c r="A58" s="248"/>
      <c r="B58" s="244"/>
      <c r="C58" s="244"/>
      <c r="D58" s="244"/>
      <c r="E58" s="244"/>
      <c r="F58" s="244"/>
      <c r="G58" s="325"/>
      <c r="H58" s="326" t="s">
        <v>509</v>
      </c>
      <c r="I58" s="327">
        <v>355415</v>
      </c>
      <c r="J58" s="328">
        <v>45677</v>
      </c>
      <c r="K58" s="329">
        <v>-42.9</v>
      </c>
      <c r="L58" s="330">
        <v>57803</v>
      </c>
      <c r="M58" s="331">
        <v>4.8</v>
      </c>
      <c r="N58" s="332">
        <v>-47.7</v>
      </c>
    </row>
    <row r="59" spans="1:14" x14ac:dyDescent="0.15">
      <c r="A59" s="248"/>
      <c r="B59" s="244"/>
      <c r="C59" s="244"/>
      <c r="D59" s="244"/>
      <c r="E59" s="244"/>
      <c r="F59" s="244"/>
      <c r="G59" s="310" t="s">
        <v>513</v>
      </c>
      <c r="H59" s="311"/>
      <c r="I59" s="319">
        <v>1001156</v>
      </c>
      <c r="J59" s="320">
        <v>129801</v>
      </c>
      <c r="K59" s="321">
        <v>-27.7</v>
      </c>
      <c r="L59" s="322">
        <v>119685</v>
      </c>
      <c r="M59" s="323">
        <v>0</v>
      </c>
      <c r="N59" s="324">
        <v>-27.7</v>
      </c>
    </row>
    <row r="60" spans="1:14" x14ac:dyDescent="0.15">
      <c r="A60" s="248"/>
      <c r="B60" s="244"/>
      <c r="C60" s="244"/>
      <c r="D60" s="244"/>
      <c r="E60" s="244"/>
      <c r="F60" s="244"/>
      <c r="G60" s="325"/>
      <c r="H60" s="326" t="s">
        <v>509</v>
      </c>
      <c r="I60" s="333">
        <v>561846</v>
      </c>
      <c r="J60" s="328">
        <v>72844</v>
      </c>
      <c r="K60" s="329">
        <v>59.5</v>
      </c>
      <c r="L60" s="330">
        <v>68464</v>
      </c>
      <c r="M60" s="331">
        <v>18.399999999999999</v>
      </c>
      <c r="N60" s="332">
        <v>41.1</v>
      </c>
    </row>
    <row r="61" spans="1:14" x14ac:dyDescent="0.15">
      <c r="A61" s="248"/>
      <c r="B61" s="244"/>
      <c r="C61" s="244"/>
      <c r="D61" s="244"/>
      <c r="E61" s="244"/>
      <c r="F61" s="244"/>
      <c r="G61" s="310" t="s">
        <v>514</v>
      </c>
      <c r="H61" s="334"/>
      <c r="I61" s="335">
        <v>910441</v>
      </c>
      <c r="J61" s="336">
        <v>116659</v>
      </c>
      <c r="K61" s="337">
        <v>11</v>
      </c>
      <c r="L61" s="338">
        <v>109628</v>
      </c>
      <c r="M61" s="339">
        <v>3.3</v>
      </c>
      <c r="N61" s="324">
        <v>7.7</v>
      </c>
    </row>
    <row r="62" spans="1:14" x14ac:dyDescent="0.15">
      <c r="A62" s="248"/>
      <c r="B62" s="244"/>
      <c r="C62" s="244"/>
      <c r="D62" s="244"/>
      <c r="E62" s="244"/>
      <c r="F62" s="244"/>
      <c r="G62" s="325"/>
      <c r="H62" s="326" t="s">
        <v>509</v>
      </c>
      <c r="I62" s="327">
        <v>518040</v>
      </c>
      <c r="J62" s="328">
        <v>66225</v>
      </c>
      <c r="K62" s="329">
        <v>9.1</v>
      </c>
      <c r="L62" s="330">
        <v>60482</v>
      </c>
      <c r="M62" s="331">
        <v>2.4</v>
      </c>
      <c r="N62" s="332">
        <v>6.7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42" t="s">
        <v>3</v>
      </c>
      <c r="D47" s="1142"/>
      <c r="E47" s="1143"/>
      <c r="F47" s="11">
        <v>37.68</v>
      </c>
      <c r="G47" s="12">
        <v>28.4</v>
      </c>
      <c r="H47" s="12">
        <v>27.88</v>
      </c>
      <c r="I47" s="12">
        <v>29.85</v>
      </c>
      <c r="J47" s="13">
        <v>29.33</v>
      </c>
    </row>
    <row r="48" spans="2:10" ht="57.75" customHeight="1" x14ac:dyDescent="0.15">
      <c r="B48" s="14"/>
      <c r="C48" s="1144" t="s">
        <v>4</v>
      </c>
      <c r="D48" s="1144"/>
      <c r="E48" s="1145"/>
      <c r="F48" s="15">
        <v>4.5599999999999996</v>
      </c>
      <c r="G48" s="16">
        <v>8.1300000000000008</v>
      </c>
      <c r="H48" s="16">
        <v>4.74</v>
      </c>
      <c r="I48" s="16">
        <v>6.81</v>
      </c>
      <c r="J48" s="17">
        <v>8.7200000000000006</v>
      </c>
    </row>
    <row r="49" spans="2:10" ht="57.75" customHeight="1" thickBot="1" x14ac:dyDescent="0.2">
      <c r="B49" s="18"/>
      <c r="C49" s="1146" t="s">
        <v>5</v>
      </c>
      <c r="D49" s="1146"/>
      <c r="E49" s="1147"/>
      <c r="F49" s="19">
        <v>8.49</v>
      </c>
      <c r="G49" s="20" t="s">
        <v>521</v>
      </c>
      <c r="H49" s="20">
        <v>1</v>
      </c>
      <c r="I49" s="20">
        <v>3.73</v>
      </c>
      <c r="J49" s="21">
        <v>2.08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048576"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4" t="s">
        <v>522</v>
      </c>
      <c r="D34" s="1154"/>
      <c r="E34" s="1155"/>
      <c r="F34" s="32">
        <v>12.8</v>
      </c>
      <c r="G34" s="33">
        <v>12.95</v>
      </c>
      <c r="H34" s="33">
        <v>11.55</v>
      </c>
      <c r="I34" s="33">
        <v>11.08</v>
      </c>
      <c r="J34" s="34">
        <v>11.34</v>
      </c>
      <c r="K34" s="22"/>
      <c r="L34" s="22"/>
      <c r="M34" s="22"/>
      <c r="N34" s="22"/>
      <c r="O34" s="22"/>
      <c r="P34" s="22"/>
    </row>
    <row r="35" spans="1:16" ht="39" customHeight="1" x14ac:dyDescent="0.15">
      <c r="A35" s="22"/>
      <c r="B35" s="35"/>
      <c r="C35" s="1148" t="s">
        <v>523</v>
      </c>
      <c r="D35" s="1149"/>
      <c r="E35" s="1150"/>
      <c r="F35" s="36">
        <v>4.47</v>
      </c>
      <c r="G35" s="37">
        <v>8.0500000000000007</v>
      </c>
      <c r="H35" s="37">
        <v>4.7</v>
      </c>
      <c r="I35" s="37">
        <v>6.78</v>
      </c>
      <c r="J35" s="38">
        <v>8.6999999999999993</v>
      </c>
      <c r="K35" s="22"/>
      <c r="L35" s="22"/>
      <c r="M35" s="22"/>
      <c r="N35" s="22"/>
      <c r="O35" s="22"/>
      <c r="P35" s="22"/>
    </row>
    <row r="36" spans="1:16" ht="39" customHeight="1" x14ac:dyDescent="0.15">
      <c r="A36" s="22"/>
      <c r="B36" s="35"/>
      <c r="C36" s="1148" t="s">
        <v>524</v>
      </c>
      <c r="D36" s="1149"/>
      <c r="E36" s="1150"/>
      <c r="F36" s="36">
        <v>2.66</v>
      </c>
      <c r="G36" s="37">
        <v>4.46</v>
      </c>
      <c r="H36" s="37">
        <v>2.36</v>
      </c>
      <c r="I36" s="37">
        <v>0.68</v>
      </c>
      <c r="J36" s="38">
        <v>0.75</v>
      </c>
      <c r="K36" s="22"/>
      <c r="L36" s="22"/>
      <c r="M36" s="22"/>
      <c r="N36" s="22"/>
      <c r="O36" s="22"/>
      <c r="P36" s="22"/>
    </row>
    <row r="37" spans="1:16" ht="39" customHeight="1" x14ac:dyDescent="0.15">
      <c r="A37" s="22"/>
      <c r="B37" s="35"/>
      <c r="C37" s="1148" t="s">
        <v>525</v>
      </c>
      <c r="D37" s="1149"/>
      <c r="E37" s="1150"/>
      <c r="F37" s="36">
        <v>0.03</v>
      </c>
      <c r="G37" s="37">
        <v>7.0000000000000007E-2</v>
      </c>
      <c r="H37" s="37">
        <v>0.24</v>
      </c>
      <c r="I37" s="37">
        <v>0.3</v>
      </c>
      <c r="J37" s="38">
        <v>0.25</v>
      </c>
      <c r="K37" s="22"/>
      <c r="L37" s="22"/>
      <c r="M37" s="22"/>
      <c r="N37" s="22"/>
      <c r="O37" s="22"/>
      <c r="P37" s="22"/>
    </row>
    <row r="38" spans="1:16" ht="39" customHeight="1" x14ac:dyDescent="0.15">
      <c r="A38" s="22"/>
      <c r="B38" s="35"/>
      <c r="C38" s="1148" t="s">
        <v>526</v>
      </c>
      <c r="D38" s="1149"/>
      <c r="E38" s="1150"/>
      <c r="F38" s="36">
        <v>0.6</v>
      </c>
      <c r="G38" s="37">
        <v>0.73</v>
      </c>
      <c r="H38" s="37">
        <v>0.51</v>
      </c>
      <c r="I38" s="37">
        <v>0.05</v>
      </c>
      <c r="J38" s="38">
        <v>0.09</v>
      </c>
      <c r="K38" s="22"/>
      <c r="L38" s="22"/>
      <c r="M38" s="22"/>
      <c r="N38" s="22"/>
      <c r="O38" s="22"/>
      <c r="P38" s="22"/>
    </row>
    <row r="39" spans="1:16" ht="39" customHeight="1" x14ac:dyDescent="0.15">
      <c r="A39" s="22"/>
      <c r="B39" s="35"/>
      <c r="C39" s="1148" t="s">
        <v>527</v>
      </c>
      <c r="D39" s="1149"/>
      <c r="E39" s="1150"/>
      <c r="F39" s="36">
        <v>0.09</v>
      </c>
      <c r="G39" s="37">
        <v>0.05</v>
      </c>
      <c r="H39" s="37">
        <v>0.06</v>
      </c>
      <c r="I39" s="37">
        <v>0.05</v>
      </c>
      <c r="J39" s="38">
        <v>0.09</v>
      </c>
      <c r="K39" s="22"/>
      <c r="L39" s="22"/>
      <c r="M39" s="22"/>
      <c r="N39" s="22"/>
      <c r="O39" s="22"/>
      <c r="P39" s="22"/>
    </row>
    <row r="40" spans="1:16" ht="39" customHeight="1" x14ac:dyDescent="0.15">
      <c r="A40" s="22"/>
      <c r="B40" s="35"/>
      <c r="C40" s="1148" t="s">
        <v>528</v>
      </c>
      <c r="D40" s="1149"/>
      <c r="E40" s="1150"/>
      <c r="F40" s="36">
        <v>0.28999999999999998</v>
      </c>
      <c r="G40" s="37">
        <v>0.25</v>
      </c>
      <c r="H40" s="37">
        <v>0.19</v>
      </c>
      <c r="I40" s="37">
        <v>0.23</v>
      </c>
      <c r="J40" s="38">
        <v>0.08</v>
      </c>
      <c r="K40" s="22"/>
      <c r="L40" s="22"/>
      <c r="M40" s="22"/>
      <c r="N40" s="22"/>
      <c r="O40" s="22"/>
      <c r="P40" s="22"/>
    </row>
    <row r="41" spans="1:16" ht="39" customHeight="1" x14ac:dyDescent="0.15">
      <c r="A41" s="22"/>
      <c r="B41" s="35"/>
      <c r="C41" s="1148" t="s">
        <v>529</v>
      </c>
      <c r="D41" s="1149"/>
      <c r="E41" s="1150"/>
      <c r="F41" s="36">
        <v>0.08</v>
      </c>
      <c r="G41" s="37">
        <v>0.06</v>
      </c>
      <c r="H41" s="37">
        <v>0.02</v>
      </c>
      <c r="I41" s="37">
        <v>0.01</v>
      </c>
      <c r="J41" s="38">
        <v>0.01</v>
      </c>
      <c r="K41" s="22"/>
      <c r="L41" s="22"/>
      <c r="M41" s="22"/>
      <c r="N41" s="22"/>
      <c r="O41" s="22"/>
      <c r="P41" s="22"/>
    </row>
    <row r="42" spans="1:16" ht="39" customHeight="1" x14ac:dyDescent="0.15">
      <c r="A42" s="22"/>
      <c r="B42" s="39"/>
      <c r="C42" s="1148" t="s">
        <v>530</v>
      </c>
      <c r="D42" s="1149"/>
      <c r="E42" s="1150"/>
      <c r="F42" s="36" t="s">
        <v>477</v>
      </c>
      <c r="G42" s="37" t="s">
        <v>477</v>
      </c>
      <c r="H42" s="37" t="s">
        <v>477</v>
      </c>
      <c r="I42" s="37" t="s">
        <v>477</v>
      </c>
      <c r="J42" s="38" t="s">
        <v>477</v>
      </c>
      <c r="K42" s="22"/>
      <c r="L42" s="22"/>
      <c r="M42" s="22"/>
      <c r="N42" s="22"/>
      <c r="O42" s="22"/>
      <c r="P42" s="22"/>
    </row>
    <row r="43" spans="1:16" ht="39" customHeight="1" thickBot="1" x14ac:dyDescent="0.2">
      <c r="A43" s="22"/>
      <c r="B43" s="40"/>
      <c r="C43" s="1151" t="s">
        <v>531</v>
      </c>
      <c r="D43" s="1152"/>
      <c r="E43" s="1153"/>
      <c r="F43" s="41">
        <v>0</v>
      </c>
      <c r="G43" s="42">
        <v>0.08</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I2"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425</v>
      </c>
      <c r="L45" s="60">
        <v>409</v>
      </c>
      <c r="M45" s="60">
        <v>396</v>
      </c>
      <c r="N45" s="60">
        <v>381</v>
      </c>
      <c r="O45" s="61">
        <v>427</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477</v>
      </c>
      <c r="L46" s="64" t="s">
        <v>477</v>
      </c>
      <c r="M46" s="64" t="s">
        <v>477</v>
      </c>
      <c r="N46" s="64" t="s">
        <v>477</v>
      </c>
      <c r="O46" s="65" t="s">
        <v>477</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477</v>
      </c>
      <c r="L47" s="64" t="s">
        <v>477</v>
      </c>
      <c r="M47" s="64" t="s">
        <v>477</v>
      </c>
      <c r="N47" s="64" t="s">
        <v>477</v>
      </c>
      <c r="O47" s="65" t="s">
        <v>477</v>
      </c>
      <c r="P47" s="48"/>
      <c r="Q47" s="48"/>
      <c r="R47" s="48"/>
      <c r="S47" s="48"/>
      <c r="T47" s="48"/>
      <c r="U47" s="48"/>
    </row>
    <row r="48" spans="1:21" ht="30.75" customHeight="1" x14ac:dyDescent="0.15">
      <c r="A48" s="48"/>
      <c r="B48" s="1166"/>
      <c r="C48" s="1167"/>
      <c r="D48" s="62"/>
      <c r="E48" s="1158" t="s">
        <v>15</v>
      </c>
      <c r="F48" s="1158"/>
      <c r="G48" s="1158"/>
      <c r="H48" s="1158"/>
      <c r="I48" s="1158"/>
      <c r="J48" s="1159"/>
      <c r="K48" s="63">
        <v>117</v>
      </c>
      <c r="L48" s="64">
        <v>135</v>
      </c>
      <c r="M48" s="64">
        <v>153</v>
      </c>
      <c r="N48" s="64">
        <v>99</v>
      </c>
      <c r="O48" s="65">
        <v>151</v>
      </c>
      <c r="P48" s="48"/>
      <c r="Q48" s="48"/>
      <c r="R48" s="48"/>
      <c r="S48" s="48"/>
      <c r="T48" s="48"/>
      <c r="U48" s="48"/>
    </row>
    <row r="49" spans="1:21" ht="30.75" customHeight="1" x14ac:dyDescent="0.15">
      <c r="A49" s="48"/>
      <c r="B49" s="1166"/>
      <c r="C49" s="1167"/>
      <c r="D49" s="62"/>
      <c r="E49" s="1158" t="s">
        <v>16</v>
      </c>
      <c r="F49" s="1158"/>
      <c r="G49" s="1158"/>
      <c r="H49" s="1158"/>
      <c r="I49" s="1158"/>
      <c r="J49" s="1159"/>
      <c r="K49" s="63">
        <v>51</v>
      </c>
      <c r="L49" s="64">
        <v>43</v>
      </c>
      <c r="M49" s="64">
        <v>16</v>
      </c>
      <c r="N49" s="64">
        <v>1</v>
      </c>
      <c r="O49" s="65">
        <v>1</v>
      </c>
      <c r="P49" s="48"/>
      <c r="Q49" s="48"/>
      <c r="R49" s="48"/>
      <c r="S49" s="48"/>
      <c r="T49" s="48"/>
      <c r="U49" s="48"/>
    </row>
    <row r="50" spans="1:21" ht="30.75" customHeight="1" x14ac:dyDescent="0.15">
      <c r="A50" s="48"/>
      <c r="B50" s="1166"/>
      <c r="C50" s="1167"/>
      <c r="D50" s="62"/>
      <c r="E50" s="1158" t="s">
        <v>17</v>
      </c>
      <c r="F50" s="1158"/>
      <c r="G50" s="1158"/>
      <c r="H50" s="1158"/>
      <c r="I50" s="1158"/>
      <c r="J50" s="1159"/>
      <c r="K50" s="63">
        <v>8</v>
      </c>
      <c r="L50" s="64">
        <v>8</v>
      </c>
      <c r="M50" s="64">
        <v>8</v>
      </c>
      <c r="N50" s="64">
        <v>8</v>
      </c>
      <c r="O50" s="65">
        <v>1</v>
      </c>
      <c r="P50" s="48"/>
      <c r="Q50" s="48"/>
      <c r="R50" s="48"/>
      <c r="S50" s="48"/>
      <c r="T50" s="48"/>
      <c r="U50" s="48"/>
    </row>
    <row r="51" spans="1:21" ht="30.75" customHeight="1" x14ac:dyDescent="0.15">
      <c r="A51" s="48"/>
      <c r="B51" s="1168"/>
      <c r="C51" s="1169"/>
      <c r="D51" s="66"/>
      <c r="E51" s="1158" t="s">
        <v>18</v>
      </c>
      <c r="F51" s="1158"/>
      <c r="G51" s="1158"/>
      <c r="H51" s="1158"/>
      <c r="I51" s="1158"/>
      <c r="J51" s="1159"/>
      <c r="K51" s="63">
        <v>1</v>
      </c>
      <c r="L51" s="64" t="s">
        <v>477</v>
      </c>
      <c r="M51" s="64" t="s">
        <v>477</v>
      </c>
      <c r="N51" s="64">
        <v>0</v>
      </c>
      <c r="O51" s="65" t="s">
        <v>477</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440</v>
      </c>
      <c r="L52" s="64">
        <v>436</v>
      </c>
      <c r="M52" s="64">
        <v>467</v>
      </c>
      <c r="N52" s="64">
        <v>440</v>
      </c>
      <c r="O52" s="65">
        <v>464</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162</v>
      </c>
      <c r="L53" s="69">
        <v>159</v>
      </c>
      <c r="M53" s="69">
        <v>106</v>
      </c>
      <c r="N53" s="69">
        <v>49</v>
      </c>
      <c r="O53" s="70">
        <v>116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多賀町役場</cp:lastModifiedBy>
  <cp:lastPrinted>2016-04-04T01:41:50Z</cp:lastPrinted>
  <dcterms:created xsi:type="dcterms:W3CDTF">2016-02-15T01:41:30Z</dcterms:created>
  <dcterms:modified xsi:type="dcterms:W3CDTF">2016-04-04T04:46:24Z</dcterms:modified>
  <cp:category/>
</cp:coreProperties>
</file>