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認定水量申告書様式" sheetId="1" r:id="rId1"/>
    <sheet name="認定水量申告書（記入例）" sheetId="2" r:id="rId2"/>
    <sheet name="Sheet2" sheetId="3" r:id="rId3"/>
    <sheet name="Sheet3" sheetId="4" r:id="rId4"/>
  </sheets>
  <definedNames>
    <definedName name="_xlnm.Print_Area" localSheetId="1">'認定水量申告書（記入例）'!$AI$7:$BQ$68</definedName>
    <definedName name="_xlnm.Print_Area" localSheetId="0">'認定水量申告書様式'!$S$7:$BA$68</definedName>
  </definedNames>
  <calcPr fullCalcOnLoad="1"/>
</workbook>
</file>

<file path=xl/sharedStrings.xml><?xml version="1.0" encoding="utf-8"?>
<sst xmlns="http://schemas.openxmlformats.org/spreadsheetml/2006/main" count="252" uniqueCount="93">
  <si>
    <t>公共下水道排水量認定申告書</t>
  </si>
  <si>
    <t>申告書</t>
  </si>
  <si>
    <t>住所</t>
  </si>
  <si>
    <t>氏名</t>
  </si>
  <si>
    <t>排水場所</t>
  </si>
  <si>
    <t>使用水区分および水栓番号</t>
  </si>
  <si>
    <t>使用水の用途</t>
  </si>
  <si>
    <t>上水道</t>
  </si>
  <si>
    <t>①用水量/時間</t>
  </si>
  <si>
    <t>②ポンプ稼動　</t>
  </si>
  <si>
    <t>時間/日</t>
  </si>
  <si>
    <t>③ポンプ稼動</t>
  </si>
  <si>
    <t>日数/日</t>
  </si>
  <si>
    <t>④月当たり使用水量</t>
  </si>
  <si>
    <t>時間</t>
  </si>
  <si>
    <t>日</t>
  </si>
  <si>
    <t>㎥/月</t>
  </si>
  <si>
    <t>製品含有水量</t>
  </si>
  <si>
    <t>製品名</t>
  </si>
  <si>
    <t>製造高</t>
  </si>
  <si>
    <t>含有水率</t>
  </si>
  <si>
    <t>含有水量</t>
  </si>
  <si>
    <t>算出基準</t>
  </si>
  <si>
    <t>使用量</t>
  </si>
  <si>
    <t>減水率</t>
  </si>
  <si>
    <t>減水量</t>
  </si>
  <si>
    <t>備考</t>
  </si>
  <si>
    <t>検針番号</t>
  </si>
  <si>
    <t>認定</t>
  </si>
  <si>
    <t>第</t>
  </si>
  <si>
    <t>号</t>
  </si>
  <si>
    <t>◎　製品含有水量の欄には、使用水が酒、ジュース等となって出荷される場合に記入してください。</t>
  </si>
  <si>
    <t>◎　不必要な欄は、斜線で消してください。</t>
  </si>
  <si>
    <t>◎　□欄は、該当事項に印を記入してください。</t>
  </si>
  <si>
    <t>◎　太線内は、記入しないでください。</t>
  </si>
  <si>
    <t>年</t>
  </si>
  <si>
    <t>　</t>
  </si>
  <si>
    <t>月</t>
  </si>
  <si>
    <t>滋賀県犬上郡多賀町多賀324</t>
  </si>
  <si>
    <t>0749-48-8125</t>
  </si>
  <si>
    <t>℡</t>
  </si>
  <si>
    <t>　多賀町公共下水道使用料条例施行規則第６条第１項の規定により、次のとおり排水量を申告します。</t>
  </si>
  <si>
    <t>①×②×③</t>
  </si>
  <si>
    <t>）</t>
  </si>
  <si>
    <t>排水区分</t>
  </si>
  <si>
    <t>多賀町多賀324</t>
  </si>
  <si>
    <t>検査済証番号</t>
  </si>
  <si>
    <t>業種</t>
  </si>
  <si>
    <t>㎥</t>
  </si>
  <si>
    <t xml:space="preserve"> ア.　使用水量</t>
  </si>
  <si>
    <t xml:space="preserve"> イ.　減 水 量</t>
  </si>
  <si>
    <t xml:space="preserve"> ア－イ</t>
  </si>
  <si>
    <t>その他減水量</t>
  </si>
  <si>
    <t>用　途</t>
  </si>
  <si>
    <t>数　量</t>
  </si>
  <si>
    <t>　記入上の注意</t>
  </si>
  <si>
    <t>製品および冷却水</t>
  </si>
  <si>
    <t>規　格</t>
  </si>
  <si>
    <t>多 賀 町 長 　様</t>
  </si>
  <si>
    <t>冷却水</t>
  </si>
  <si>
    <t>㎥</t>
  </si>
  <si>
    <t>ジュース</t>
  </si>
  <si>
    <t>ml/本</t>
  </si>
  <si>
    <t>本/月</t>
  </si>
  <si>
    <t>（</t>
  </si>
  <si>
    <t>）</t>
  </si>
  <si>
    <r>
      <t>①</t>
    </r>
    <r>
      <rPr>
        <sz val="10"/>
        <rFont val="ＭＳ 明朝"/>
        <family val="1"/>
      </rPr>
      <t>　排　水　量</t>
    </r>
  </si>
  <si>
    <r>
      <t>②</t>
    </r>
    <r>
      <rPr>
        <sz val="10"/>
        <rFont val="ＭＳ 明朝"/>
        <family val="1"/>
      </rPr>
      <t>水道水以外の使用量内訳</t>
    </r>
  </si>
  <si>
    <r>
      <t>③</t>
    </r>
    <r>
      <rPr>
        <sz val="10"/>
        <rFont val="ＭＳ 明朝"/>
        <family val="1"/>
      </rPr>
      <t>減水量の内訳</t>
    </r>
  </si>
  <si>
    <t>a.井戸</t>
  </si>
  <si>
    <t>a.井戸</t>
  </si>
  <si>
    <t>その他
(b.工業用水含）</t>
  </si>
  <si>
    <t>b.工業
用水</t>
  </si>
  <si>
    <t>　</t>
  </si>
  <si>
    <t>℡</t>
  </si>
  <si>
    <t>0749-48-8125</t>
  </si>
  <si>
    <t>）</t>
  </si>
  <si>
    <t>（</t>
  </si>
  <si>
    <t>㎥</t>
  </si>
  <si>
    <t xml:space="preserve"> ア－イ</t>
  </si>
  <si>
    <t>㎥</t>
  </si>
  <si>
    <t>㎥</t>
  </si>
  <si>
    <t>①×②×③</t>
  </si>
  <si>
    <t>㎥</t>
  </si>
  <si>
    <t>ジュース</t>
  </si>
  <si>
    <t>㎥</t>
  </si>
  <si>
    <t>その他減水量</t>
  </si>
  <si>
    <t>㎥</t>
  </si>
  <si>
    <t>令和</t>
  </si>
  <si>
    <t>元</t>
  </si>
  <si>
    <t>令和</t>
  </si>
  <si>
    <t>様式第７号（第６条関係）</t>
  </si>
  <si>
    <t>多賀町役場地域整備課下水道係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</si>
</sst>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個&quot;"/>
    <numFmt numFmtId="177" formatCode="#,##0&quot;　個　&quot;"/>
    <numFmt numFmtId="178" formatCode="#,##0&quot;ml&quot;"/>
    <numFmt numFmtId="179" formatCode="#,##0&quot;ml/個&quot;"/>
    <numFmt numFmtId="180" formatCode="#,##0&quot;個/月&quot;"/>
    <numFmt numFmtId="181" formatCode="#,##0&quot;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8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2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28"/>
      <color indexed="8"/>
      <name val="ＭＳ 明朝"/>
      <family val="1"/>
    </font>
    <font>
      <b/>
      <sz val="12"/>
      <color indexed="8"/>
      <name val="ＭＳ 明朝"/>
      <family val="1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179" fontId="3" fillId="0" borderId="0" xfId="48" applyNumberFormat="1" applyFont="1" applyBorder="1" applyAlignment="1">
      <alignment horizontal="center" vertical="center" wrapText="1"/>
    </xf>
    <xf numFmtId="179" fontId="3" fillId="0" borderId="15" xfId="48" applyNumberFormat="1" applyFont="1" applyBorder="1" applyAlignment="1">
      <alignment horizontal="center" vertical="center" wrapText="1"/>
    </xf>
    <xf numFmtId="180" fontId="3" fillId="0" borderId="0" xfId="48" applyNumberFormat="1" applyFont="1" applyBorder="1" applyAlignment="1">
      <alignment horizontal="center" vertical="center" wrapText="1"/>
    </xf>
    <xf numFmtId="180" fontId="3" fillId="0" borderId="15" xfId="48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8" fontId="8" fillId="0" borderId="15" xfId="0" applyNumberFormat="1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8" fontId="5" fillId="0" borderId="0" xfId="48" applyFont="1" applyBorder="1" applyAlignment="1">
      <alignment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179" fontId="10" fillId="0" borderId="17" xfId="48" applyNumberFormat="1" applyFont="1" applyBorder="1" applyAlignment="1">
      <alignment horizontal="center" vertical="center" wrapText="1"/>
    </xf>
    <xf numFmtId="179" fontId="10" fillId="0" borderId="18" xfId="48" applyNumberFormat="1" applyFont="1" applyBorder="1" applyAlignment="1">
      <alignment horizontal="center" vertical="center" wrapText="1"/>
    </xf>
    <xf numFmtId="38" fontId="3" fillId="0" borderId="11" xfId="48" applyFont="1" applyBorder="1" applyAlignment="1">
      <alignment horizontal="right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16" xfId="48" applyFont="1" applyBorder="1" applyAlignment="1">
      <alignment horizontal="right" vertical="center" wrapText="1"/>
    </xf>
    <xf numFmtId="38" fontId="3" fillId="0" borderId="17" xfId="48" applyFont="1" applyBorder="1" applyAlignment="1">
      <alignment horizontal="right" vertical="center" wrapText="1"/>
    </xf>
    <xf numFmtId="180" fontId="10" fillId="0" borderId="17" xfId="48" applyNumberFormat="1" applyFont="1" applyBorder="1" applyAlignment="1">
      <alignment horizontal="center" vertical="center" wrapText="1"/>
    </xf>
    <xf numFmtId="180" fontId="10" fillId="0" borderId="18" xfId="48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1" fontId="3" fillId="0" borderId="11" xfId="48" applyNumberFormat="1" applyFont="1" applyBorder="1" applyAlignment="1">
      <alignment horizontal="center" vertical="center" wrapText="1"/>
    </xf>
    <xf numFmtId="181" fontId="3" fillId="0" borderId="0" xfId="48" applyNumberFormat="1" applyFont="1" applyBorder="1" applyAlignment="1">
      <alignment horizontal="center" vertical="center" wrapText="1"/>
    </xf>
    <xf numFmtId="181" fontId="3" fillId="0" borderId="16" xfId="48" applyNumberFormat="1" applyFont="1" applyBorder="1" applyAlignment="1">
      <alignment horizontal="center" vertical="center" wrapText="1"/>
    </xf>
    <xf numFmtId="181" fontId="3" fillId="0" borderId="17" xfId="48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vertical="center" textRotation="255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3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38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Relationship Id="rId3" Type="http://schemas.openxmlformats.org/officeDocument/2006/relationships/image" Target="../media/image18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12.emf" /><Relationship Id="rId7" Type="http://schemas.openxmlformats.org/officeDocument/2006/relationships/image" Target="../media/image6.emf" /><Relationship Id="rId8" Type="http://schemas.openxmlformats.org/officeDocument/2006/relationships/image" Target="../media/image2.emf" /><Relationship Id="rId9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25</xdr:row>
      <xdr:rowOff>9525</xdr:rowOff>
    </xdr:from>
    <xdr:to>
      <xdr:col>36</xdr:col>
      <xdr:colOff>0</xdr:colOff>
      <xdr:row>25</xdr:row>
      <xdr:rowOff>228600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733925"/>
          <a:ext cx="2819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26</xdr:row>
      <xdr:rowOff>19050</xdr:rowOff>
    </xdr:from>
    <xdr:to>
      <xdr:col>27</xdr:col>
      <xdr:colOff>200025</xdr:colOff>
      <xdr:row>26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501967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27</xdr:row>
      <xdr:rowOff>19050</xdr:rowOff>
    </xdr:from>
    <xdr:to>
      <xdr:col>28</xdr:col>
      <xdr:colOff>38100</xdr:colOff>
      <xdr:row>27</xdr:row>
      <xdr:rowOff>238125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5295900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142875</xdr:colOff>
      <xdr:row>24</xdr:row>
      <xdr:rowOff>28575</xdr:rowOff>
    </xdr:from>
    <xdr:to>
      <xdr:col>48</xdr:col>
      <xdr:colOff>190500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72675" y="4476750"/>
          <a:ext cx="1190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142875</xdr:colOff>
      <xdr:row>25</xdr:row>
      <xdr:rowOff>19050</xdr:rowOff>
    </xdr:from>
    <xdr:to>
      <xdr:col>49</xdr:col>
      <xdr:colOff>0</xdr:colOff>
      <xdr:row>25</xdr:row>
      <xdr:rowOff>238125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72675" y="474345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152400</xdr:colOff>
      <xdr:row>26</xdr:row>
      <xdr:rowOff>38100</xdr:rowOff>
    </xdr:from>
    <xdr:to>
      <xdr:col>49</xdr:col>
      <xdr:colOff>142875</xdr:colOff>
      <xdr:row>26</xdr:row>
      <xdr:rowOff>257175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82200" y="503872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142875</xdr:colOff>
      <xdr:row>27</xdr:row>
      <xdr:rowOff>19050</xdr:rowOff>
    </xdr:from>
    <xdr:to>
      <xdr:col>48</xdr:col>
      <xdr:colOff>104775</xdr:colOff>
      <xdr:row>27</xdr:row>
      <xdr:rowOff>238125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72675" y="529590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24</xdr:row>
      <xdr:rowOff>19050</xdr:rowOff>
    </xdr:from>
    <xdr:to>
      <xdr:col>35</xdr:col>
      <xdr:colOff>9525</xdr:colOff>
      <xdr:row>24</xdr:row>
      <xdr:rowOff>238125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0200" y="4467225"/>
          <a:ext cx="2600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27</xdr:row>
      <xdr:rowOff>47625</xdr:rowOff>
    </xdr:from>
    <xdr:to>
      <xdr:col>34</xdr:col>
      <xdr:colOff>190500</xdr:colOff>
      <xdr:row>27</xdr:row>
      <xdr:rowOff>257175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00875" y="532447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142875</xdr:colOff>
      <xdr:row>0</xdr:row>
      <xdr:rowOff>152400</xdr:rowOff>
    </xdr:from>
    <xdr:to>
      <xdr:col>50</xdr:col>
      <xdr:colOff>47625</xdr:colOff>
      <xdr:row>5</xdr:row>
      <xdr:rowOff>66675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486275" y="152400"/>
          <a:ext cx="6991350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赤字欄に記入してください。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あらかじめ数式が入力されているセルがありますが、現状と合致しない場合は、直接入力してください。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152400</xdr:colOff>
      <xdr:row>25</xdr:row>
      <xdr:rowOff>9525</xdr:rowOff>
    </xdr:from>
    <xdr:to>
      <xdr:col>52</xdr:col>
      <xdr:colOff>104775</xdr:colOff>
      <xdr:row>25</xdr:row>
      <xdr:rowOff>228600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752975"/>
          <a:ext cx="2924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152400</xdr:colOff>
      <xdr:row>26</xdr:row>
      <xdr:rowOff>19050</xdr:rowOff>
    </xdr:from>
    <xdr:to>
      <xdr:col>43</xdr:col>
      <xdr:colOff>200025</xdr:colOff>
      <xdr:row>26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5038725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152400</xdr:colOff>
      <xdr:row>27</xdr:row>
      <xdr:rowOff>19050</xdr:rowOff>
    </xdr:from>
    <xdr:to>
      <xdr:col>44</xdr:col>
      <xdr:colOff>38100</xdr:colOff>
      <xdr:row>27</xdr:row>
      <xdr:rowOff>238125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5314950"/>
          <a:ext cx="1028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142875</xdr:colOff>
      <xdr:row>24</xdr:row>
      <xdr:rowOff>28575</xdr:rowOff>
    </xdr:from>
    <xdr:to>
      <xdr:col>64</xdr:col>
      <xdr:colOff>190500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30275" y="4495800"/>
          <a:ext cx="1190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142875</xdr:colOff>
      <xdr:row>25</xdr:row>
      <xdr:rowOff>19050</xdr:rowOff>
    </xdr:from>
    <xdr:to>
      <xdr:col>65</xdr:col>
      <xdr:colOff>0</xdr:colOff>
      <xdr:row>25</xdr:row>
      <xdr:rowOff>238125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30275" y="476250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142875</xdr:colOff>
      <xdr:row>26</xdr:row>
      <xdr:rowOff>28575</xdr:rowOff>
    </xdr:from>
    <xdr:to>
      <xdr:col>64</xdr:col>
      <xdr:colOff>152400</xdr:colOff>
      <xdr:row>26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30275" y="50482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142875</xdr:colOff>
      <xdr:row>27</xdr:row>
      <xdr:rowOff>19050</xdr:rowOff>
    </xdr:from>
    <xdr:to>
      <xdr:col>64</xdr:col>
      <xdr:colOff>104775</xdr:colOff>
      <xdr:row>27</xdr:row>
      <xdr:rowOff>238125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30275" y="53149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152400</xdr:colOff>
      <xdr:row>24</xdr:row>
      <xdr:rowOff>19050</xdr:rowOff>
    </xdr:from>
    <xdr:to>
      <xdr:col>51</xdr:col>
      <xdr:colOff>9525</xdr:colOff>
      <xdr:row>24</xdr:row>
      <xdr:rowOff>238125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67800" y="4486275"/>
          <a:ext cx="2600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171450</xdr:colOff>
      <xdr:row>13</xdr:row>
      <xdr:rowOff>114300</xdr:rowOff>
    </xdr:from>
    <xdr:ext cx="3181350" cy="1009650"/>
    <xdr:sp>
      <xdr:nvSpPr>
        <xdr:cNvPr id="9" name="AutoShape 22"/>
        <xdr:cNvSpPr>
          <a:spLocks/>
        </xdr:cNvSpPr>
      </xdr:nvSpPr>
      <xdr:spPr>
        <a:xfrm>
          <a:off x="7943850" y="2590800"/>
          <a:ext cx="3181350" cy="1009650"/>
        </a:xfrm>
        <a:prstGeom prst="wedgeRectCallout">
          <a:avLst>
            <a:gd name="adj1" fmla="val -898"/>
            <a:gd name="adj2" fmla="val 16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使用水にチェックしてください。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工業用水を使用の場合は、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その他にもチェックしてください。</a:t>
          </a:r>
        </a:p>
      </xdr:txBody>
    </xdr:sp>
    <xdr:clientData/>
  </xdr:oneCellAnchor>
  <xdr:twoCellAnchor editAs="oneCell">
    <xdr:from>
      <xdr:col>46</xdr:col>
      <xdr:colOff>142875</xdr:colOff>
      <xdr:row>27</xdr:row>
      <xdr:rowOff>47625</xdr:rowOff>
    </xdr:from>
    <xdr:to>
      <xdr:col>50</xdr:col>
      <xdr:colOff>190500</xdr:colOff>
      <xdr:row>27</xdr:row>
      <xdr:rowOff>257175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58475" y="534352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142875</xdr:colOff>
      <xdr:row>0</xdr:row>
      <xdr:rowOff>152400</xdr:rowOff>
    </xdr:from>
    <xdr:to>
      <xdr:col>67</xdr:col>
      <xdr:colOff>180975</xdr:colOff>
      <xdr:row>5</xdr:row>
      <xdr:rowOff>66675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8143875" y="152400"/>
          <a:ext cx="7353300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赤字欄に記入してください。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あらかじめ数式が入力されているセルがありますが、現状と合致しない場合は、直接入力してください。</a:t>
          </a:r>
        </a:p>
      </xdr:txBody>
    </xdr:sp>
    <xdr:clientData/>
  </xdr:twoCellAnchor>
  <xdr:twoCellAnchor>
    <xdr:from>
      <xdr:col>46</xdr:col>
      <xdr:colOff>123825</xdr:colOff>
      <xdr:row>61</xdr:row>
      <xdr:rowOff>57150</xdr:rowOff>
    </xdr:from>
    <xdr:to>
      <xdr:col>68</xdr:col>
      <xdr:colOff>152400</xdr:colOff>
      <xdr:row>67</xdr:row>
      <xdr:rowOff>76200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10639425" y="10258425"/>
          <a:ext cx="50577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①排水量欄の各減水量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イ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の合計は、③減水量の内訳の合計と合致します。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A+B+C=D+E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上記の例では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16,000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で同じになります。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48</xdr:col>
      <xdr:colOff>219075</xdr:colOff>
      <xdr:row>42</xdr:row>
      <xdr:rowOff>133350</xdr:rowOff>
    </xdr:from>
    <xdr:to>
      <xdr:col>57</xdr:col>
      <xdr:colOff>104775</xdr:colOff>
      <xdr:row>63</xdr:row>
      <xdr:rowOff>161925</xdr:rowOff>
    </xdr:to>
    <xdr:sp>
      <xdr:nvSpPr>
        <xdr:cNvPr id="13" name="Line 27"/>
        <xdr:cNvSpPr>
          <a:spLocks/>
        </xdr:cNvSpPr>
      </xdr:nvSpPr>
      <xdr:spPr>
        <a:xfrm flipH="1" flipV="1">
          <a:off x="11191875" y="7477125"/>
          <a:ext cx="1943100" cy="31718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200025</xdr:colOff>
      <xdr:row>33</xdr:row>
      <xdr:rowOff>47625</xdr:rowOff>
    </xdr:from>
    <xdr:to>
      <xdr:col>53</xdr:col>
      <xdr:colOff>104775</xdr:colOff>
      <xdr:row>63</xdr:row>
      <xdr:rowOff>171450</xdr:rowOff>
    </xdr:to>
    <xdr:sp>
      <xdr:nvSpPr>
        <xdr:cNvPr id="14" name="Line 28"/>
        <xdr:cNvSpPr>
          <a:spLocks/>
        </xdr:cNvSpPr>
      </xdr:nvSpPr>
      <xdr:spPr>
        <a:xfrm flipH="1" flipV="1">
          <a:off x="10487025" y="6391275"/>
          <a:ext cx="1733550" cy="426720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180975</xdr:colOff>
      <xdr:row>56</xdr:row>
      <xdr:rowOff>161925</xdr:rowOff>
    </xdr:from>
    <xdr:to>
      <xdr:col>63</xdr:col>
      <xdr:colOff>123825</xdr:colOff>
      <xdr:row>63</xdr:row>
      <xdr:rowOff>161925</xdr:rowOff>
    </xdr:to>
    <xdr:sp>
      <xdr:nvSpPr>
        <xdr:cNvPr id="15" name="Line 29"/>
        <xdr:cNvSpPr>
          <a:spLocks/>
        </xdr:cNvSpPr>
      </xdr:nvSpPr>
      <xdr:spPr>
        <a:xfrm flipV="1">
          <a:off x="13668375" y="9334500"/>
          <a:ext cx="857250" cy="131445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95250</xdr:colOff>
      <xdr:row>59</xdr:row>
      <xdr:rowOff>161925</xdr:rowOff>
    </xdr:from>
    <xdr:to>
      <xdr:col>64</xdr:col>
      <xdr:colOff>104775</xdr:colOff>
      <xdr:row>63</xdr:row>
      <xdr:rowOff>161925</xdr:rowOff>
    </xdr:to>
    <xdr:sp>
      <xdr:nvSpPr>
        <xdr:cNvPr id="16" name="Line 30"/>
        <xdr:cNvSpPr>
          <a:spLocks/>
        </xdr:cNvSpPr>
      </xdr:nvSpPr>
      <xdr:spPr>
        <a:xfrm flipV="1">
          <a:off x="14039850" y="9915525"/>
          <a:ext cx="695325" cy="7334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152400</xdr:colOff>
      <xdr:row>35</xdr:row>
      <xdr:rowOff>133350</xdr:rowOff>
    </xdr:from>
    <xdr:to>
      <xdr:col>63</xdr:col>
      <xdr:colOff>57150</xdr:colOff>
      <xdr:row>48</xdr:row>
      <xdr:rowOff>38100</xdr:rowOff>
    </xdr:to>
    <xdr:sp>
      <xdr:nvSpPr>
        <xdr:cNvPr id="17" name="Line 32"/>
        <xdr:cNvSpPr>
          <a:spLocks/>
        </xdr:cNvSpPr>
      </xdr:nvSpPr>
      <xdr:spPr>
        <a:xfrm flipH="1" flipV="1">
          <a:off x="11125200" y="6610350"/>
          <a:ext cx="3333750" cy="1590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219075</xdr:colOff>
      <xdr:row>40</xdr:row>
      <xdr:rowOff>76200</xdr:rowOff>
    </xdr:from>
    <xdr:to>
      <xdr:col>63</xdr:col>
      <xdr:colOff>95250</xdr:colOff>
      <xdr:row>52</xdr:row>
      <xdr:rowOff>38100</xdr:rowOff>
    </xdr:to>
    <xdr:sp>
      <xdr:nvSpPr>
        <xdr:cNvPr id="18" name="Line 33"/>
        <xdr:cNvSpPr>
          <a:spLocks/>
        </xdr:cNvSpPr>
      </xdr:nvSpPr>
      <xdr:spPr>
        <a:xfrm flipH="1" flipV="1">
          <a:off x="11191875" y="7143750"/>
          <a:ext cx="3305175" cy="1476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152400</xdr:rowOff>
    </xdr:from>
    <xdr:ext cx="457200" cy="466725"/>
    <xdr:sp>
      <xdr:nvSpPr>
        <xdr:cNvPr id="19" name="正方形/長方形 1"/>
        <xdr:cNvSpPr>
          <a:spLocks/>
        </xdr:cNvSpPr>
      </xdr:nvSpPr>
      <xdr:spPr>
        <a:xfrm>
          <a:off x="10287000" y="6038850"/>
          <a:ext cx="457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A</a:t>
          </a:r>
        </a:p>
      </xdr:txBody>
    </xdr:sp>
    <xdr:clientData/>
  </xdr:oneCellAnchor>
  <xdr:oneCellAnchor>
    <xdr:from>
      <xdr:col>45</xdr:col>
      <xdr:colOff>9525</xdr:colOff>
      <xdr:row>35</xdr:row>
      <xdr:rowOff>133350</xdr:rowOff>
    </xdr:from>
    <xdr:ext cx="447675" cy="466725"/>
    <xdr:sp>
      <xdr:nvSpPr>
        <xdr:cNvPr id="20" name="正方形/長方形 21"/>
        <xdr:cNvSpPr>
          <a:spLocks/>
        </xdr:cNvSpPr>
      </xdr:nvSpPr>
      <xdr:spPr>
        <a:xfrm>
          <a:off x="10296525" y="6610350"/>
          <a:ext cx="447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B</a:t>
          </a:r>
        </a:p>
      </xdr:txBody>
    </xdr:sp>
    <xdr:clientData/>
  </xdr:oneCellAnchor>
  <xdr:oneCellAnchor>
    <xdr:from>
      <xdr:col>45</xdr:col>
      <xdr:colOff>28575</xdr:colOff>
      <xdr:row>40</xdr:row>
      <xdr:rowOff>114300</xdr:rowOff>
    </xdr:from>
    <xdr:ext cx="428625" cy="466725"/>
    <xdr:sp>
      <xdr:nvSpPr>
        <xdr:cNvPr id="21" name="正方形/長方形 22"/>
        <xdr:cNvSpPr>
          <a:spLocks/>
        </xdr:cNvSpPr>
      </xdr:nvSpPr>
      <xdr:spPr>
        <a:xfrm>
          <a:off x="10315575" y="7181850"/>
          <a:ext cx="428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C</a:t>
          </a:r>
        </a:p>
      </xdr:txBody>
    </xdr:sp>
    <xdr:clientData/>
  </xdr:oneCellAnchor>
  <xdr:oneCellAnchor>
    <xdr:from>
      <xdr:col>62</xdr:col>
      <xdr:colOff>104775</xdr:colOff>
      <xdr:row>54</xdr:row>
      <xdr:rowOff>142875</xdr:rowOff>
    </xdr:from>
    <xdr:ext cx="485775" cy="466725"/>
    <xdr:sp>
      <xdr:nvSpPr>
        <xdr:cNvPr id="22" name="正方形/長方形 23"/>
        <xdr:cNvSpPr>
          <a:spLocks/>
        </xdr:cNvSpPr>
      </xdr:nvSpPr>
      <xdr:spPr>
        <a:xfrm>
          <a:off x="14277975" y="8934450"/>
          <a:ext cx="485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D</a:t>
          </a:r>
        </a:p>
      </xdr:txBody>
    </xdr:sp>
    <xdr:clientData/>
  </xdr:oneCellAnchor>
  <xdr:oneCellAnchor>
    <xdr:from>
      <xdr:col>63</xdr:col>
      <xdr:colOff>133350</xdr:colOff>
      <xdr:row>57</xdr:row>
      <xdr:rowOff>142875</xdr:rowOff>
    </xdr:from>
    <xdr:ext cx="419100" cy="466725"/>
    <xdr:sp>
      <xdr:nvSpPr>
        <xdr:cNvPr id="23" name="正方形/長方形 24"/>
        <xdr:cNvSpPr>
          <a:spLocks/>
        </xdr:cNvSpPr>
      </xdr:nvSpPr>
      <xdr:spPr>
        <a:xfrm>
          <a:off x="14535150" y="951547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E</a:t>
          </a:r>
        </a:p>
      </xdr:txBody>
    </xdr:sp>
    <xdr:clientData/>
  </xdr:oneCellAnchor>
  <xdr:twoCellAnchor>
    <xdr:from>
      <xdr:col>47</xdr:col>
      <xdr:colOff>85725</xdr:colOff>
      <xdr:row>38</xdr:row>
      <xdr:rowOff>28575</xdr:rowOff>
    </xdr:from>
    <xdr:to>
      <xdr:col>55</xdr:col>
      <xdr:colOff>76200</xdr:colOff>
      <xdr:row>63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10829925" y="6962775"/>
          <a:ext cx="1819275" cy="367665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S7:BK69"/>
  <sheetViews>
    <sheetView showZeros="0" tabSelected="1" zoomScaleSheetLayoutView="100" zoomScalePageLayoutView="0" workbookViewId="0" topLeftCell="M1">
      <selection activeCell="W10" sqref="W10"/>
    </sheetView>
  </sheetViews>
  <sheetFormatPr defaultColWidth="2.3984375" defaultRowHeight="15"/>
  <cols>
    <col min="1" max="41" width="2.3984375" style="1" customWidth="1"/>
    <col min="42" max="16384" width="2.3984375" style="1" customWidth="1"/>
  </cols>
  <sheetData>
    <row r="7" ht="14.25">
      <c r="BA7" s="2"/>
    </row>
    <row r="8" ht="14.25">
      <c r="S8" s="1" t="s">
        <v>91</v>
      </c>
    </row>
    <row r="9" spans="19:53" ht="21.75" customHeight="1">
      <c r="S9" s="136" t="s">
        <v>0</v>
      </c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19:53" ht="14.25"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47:53" s="4" customFormat="1" ht="12">
      <c r="AU11" s="2" t="s">
        <v>90</v>
      </c>
      <c r="AV11" s="5" t="s">
        <v>89</v>
      </c>
      <c r="AW11" s="4" t="s">
        <v>35</v>
      </c>
      <c r="AX11" s="5">
        <v>5</v>
      </c>
      <c r="AY11" s="4" t="s">
        <v>37</v>
      </c>
      <c r="AZ11" s="5">
        <v>1</v>
      </c>
      <c r="BA11" s="4" t="s">
        <v>15</v>
      </c>
    </row>
    <row r="12" ht="14.25">
      <c r="AW12" s="1" t="s">
        <v>73</v>
      </c>
    </row>
    <row r="13" ht="14.25">
      <c r="S13" s="6" t="s">
        <v>58</v>
      </c>
    </row>
    <row r="15" spans="19:53" ht="14.25" customHeight="1">
      <c r="S15" s="4"/>
      <c r="T15" s="4"/>
      <c r="U15" s="4"/>
      <c r="V15" s="4"/>
      <c r="W15" s="4"/>
      <c r="Y15" s="4"/>
      <c r="AJ15" s="28"/>
      <c r="AK15" s="28"/>
      <c r="AL15" s="28"/>
      <c r="AM15" s="28" t="s">
        <v>2</v>
      </c>
      <c r="AO15" s="129" t="s">
        <v>38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7"/>
      <c r="BA15" s="7"/>
    </row>
    <row r="16" spans="20:53" ht="14.25">
      <c r="T16" s="4"/>
      <c r="U16" s="4"/>
      <c r="V16" s="4"/>
      <c r="W16" s="4"/>
      <c r="Y16" s="4"/>
      <c r="AJ16" s="28" t="s">
        <v>1</v>
      </c>
      <c r="AK16" s="28"/>
      <c r="AL16" s="28"/>
      <c r="AM16" s="28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7"/>
      <c r="BA16" s="7"/>
    </row>
    <row r="17" spans="36:53" ht="14.25" customHeight="1">
      <c r="AJ17" s="28"/>
      <c r="AK17" s="28"/>
      <c r="AL17" s="28"/>
      <c r="AM17" s="28" t="s">
        <v>3</v>
      </c>
      <c r="AO17" s="129" t="s">
        <v>92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8"/>
      <c r="BA17" s="7"/>
    </row>
    <row r="18" spans="39:53" ht="14.25">
      <c r="AM18" s="4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7"/>
      <c r="BA18" s="7"/>
    </row>
    <row r="19" spans="41:53" ht="14.25" customHeight="1">
      <c r="AO19" s="8" t="s">
        <v>74</v>
      </c>
      <c r="AP19" s="7"/>
      <c r="AQ19" s="129" t="s">
        <v>75</v>
      </c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</row>
    <row r="20" spans="41:53" ht="14.25" customHeight="1">
      <c r="AO20" s="8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9:53" ht="14.25">
      <c r="S21" s="133" t="s">
        <v>41</v>
      </c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</row>
    <row r="22" spans="19:53" ht="14.25"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</row>
    <row r="23" s="4" customFormat="1" ht="6.75" customHeight="1"/>
    <row r="24" spans="19:53" s="4" customFormat="1" ht="19.5" customHeight="1">
      <c r="S24" s="40" t="s">
        <v>4</v>
      </c>
      <c r="T24" s="120"/>
      <c r="U24" s="120"/>
      <c r="V24" s="120"/>
      <c r="W24" s="41"/>
      <c r="X24" s="130" t="s">
        <v>45</v>
      </c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  <c r="AN24" s="40" t="s">
        <v>46</v>
      </c>
      <c r="AO24" s="120"/>
      <c r="AP24" s="120"/>
      <c r="AQ24" s="120"/>
      <c r="AR24" s="41"/>
      <c r="AS24" s="40"/>
      <c r="AT24" s="120"/>
      <c r="AU24" s="120"/>
      <c r="AV24" s="120"/>
      <c r="AW24" s="120"/>
      <c r="AX24" s="120"/>
      <c r="AY24" s="120"/>
      <c r="AZ24" s="120"/>
      <c r="BA24" s="41"/>
    </row>
    <row r="25" spans="19:53" s="4" customFormat="1" ht="21.75" customHeight="1">
      <c r="S25" s="121" t="s">
        <v>5</v>
      </c>
      <c r="T25" s="121"/>
      <c r="U25" s="121"/>
      <c r="V25" s="121"/>
      <c r="W25" s="121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  <c r="AP25" s="123" t="s">
        <v>44</v>
      </c>
      <c r="AQ25" s="124"/>
      <c r="AR25" s="12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9:53" s="4" customFormat="1" ht="21.75" customHeight="1">
      <c r="S26" s="121"/>
      <c r="T26" s="121"/>
      <c r="U26" s="121"/>
      <c r="V26" s="121"/>
      <c r="W26" s="121"/>
      <c r="X26" s="1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2">
        <v>123</v>
      </c>
      <c r="AK26" s="122"/>
      <c r="AL26" s="122"/>
      <c r="AM26" s="122"/>
      <c r="AN26" s="11" t="s">
        <v>76</v>
      </c>
      <c r="AO26" s="16"/>
      <c r="AP26" s="125"/>
      <c r="AQ26" s="126"/>
      <c r="AR26" s="10"/>
      <c r="AS26" s="11"/>
      <c r="AT26" s="11"/>
      <c r="AU26" s="11"/>
      <c r="AV26" s="11"/>
      <c r="AW26" s="11"/>
      <c r="AX26" s="11"/>
      <c r="AY26" s="11"/>
      <c r="AZ26" s="11"/>
      <c r="BA26" s="16"/>
    </row>
    <row r="27" spans="19:53" s="4" customFormat="1" ht="21.75" customHeight="1">
      <c r="S27" s="121"/>
      <c r="T27" s="121"/>
      <c r="U27" s="121"/>
      <c r="V27" s="121"/>
      <c r="W27" s="121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6"/>
      <c r="AP27" s="125"/>
      <c r="AQ27" s="126"/>
      <c r="AR27" s="10"/>
      <c r="AS27" s="11"/>
      <c r="AT27" s="11"/>
      <c r="AU27" s="11"/>
      <c r="AV27" s="11"/>
      <c r="AW27" s="11"/>
      <c r="AX27" s="11"/>
      <c r="AY27" s="11"/>
      <c r="AZ27" s="11"/>
      <c r="BA27" s="16"/>
    </row>
    <row r="28" spans="19:53" s="4" customFormat="1" ht="21.75" customHeight="1">
      <c r="S28" s="121"/>
      <c r="T28" s="121"/>
      <c r="U28" s="121"/>
      <c r="V28" s="121"/>
      <c r="W28" s="121"/>
      <c r="X28" s="17"/>
      <c r="Y28" s="18"/>
      <c r="Z28" s="18"/>
      <c r="AA28" s="18"/>
      <c r="AB28" s="18"/>
      <c r="AC28" s="18"/>
      <c r="AD28" s="18" t="s">
        <v>77</v>
      </c>
      <c r="AE28" s="18"/>
      <c r="AF28" s="18"/>
      <c r="AG28" s="18"/>
      <c r="AH28" s="18"/>
      <c r="AI28" s="18"/>
      <c r="AJ28" s="18" t="s">
        <v>76</v>
      </c>
      <c r="AK28" s="18"/>
      <c r="AL28" s="18"/>
      <c r="AM28" s="18"/>
      <c r="AN28" s="18"/>
      <c r="AO28" s="19"/>
      <c r="AP28" s="127"/>
      <c r="AQ28" s="128"/>
      <c r="AR28" s="17"/>
      <c r="AS28" s="18"/>
      <c r="AT28" s="18"/>
      <c r="AU28" s="18"/>
      <c r="AV28" s="18"/>
      <c r="AW28" s="18"/>
      <c r="AX28" s="98"/>
      <c r="AY28" s="98"/>
      <c r="AZ28" s="98"/>
      <c r="BA28" s="19" t="s">
        <v>76</v>
      </c>
    </row>
    <row r="29" spans="19:53" s="4" customFormat="1" ht="19.5" customHeight="1">
      <c r="S29" s="81" t="s">
        <v>6</v>
      </c>
      <c r="T29" s="81"/>
      <c r="U29" s="81"/>
      <c r="V29" s="81"/>
      <c r="W29" s="81"/>
      <c r="X29" s="81"/>
      <c r="Y29" s="130" t="s">
        <v>56</v>
      </c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81" t="s">
        <v>47</v>
      </c>
      <c r="AO29" s="81"/>
      <c r="AP29" s="4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41"/>
    </row>
    <row r="30" spans="19:53" s="4" customFormat="1" ht="5.25" customHeight="1">
      <c r="S30" s="137" t="s">
        <v>66</v>
      </c>
      <c r="T30" s="138"/>
      <c r="U30" s="12"/>
      <c r="V30" s="13"/>
      <c r="W30" s="13"/>
      <c r="X30" s="14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4"/>
      <c r="AR30" s="12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9:53" s="4" customFormat="1" ht="14.25" customHeight="1">
      <c r="S31" s="138"/>
      <c r="T31" s="138"/>
      <c r="U31" s="139" t="s">
        <v>7</v>
      </c>
      <c r="V31" s="140"/>
      <c r="W31" s="140"/>
      <c r="X31" s="141"/>
      <c r="Y31" s="11" t="s">
        <v>49</v>
      </c>
      <c r="AA31" s="11"/>
      <c r="AB31" s="11"/>
      <c r="AC31" s="11"/>
      <c r="AD31" s="11"/>
      <c r="AE31" s="118">
        <v>150000</v>
      </c>
      <c r="AF31" s="118"/>
      <c r="AG31" s="118"/>
      <c r="AH31" s="11" t="s">
        <v>78</v>
      </c>
      <c r="AI31" s="11"/>
      <c r="AJ31" s="25" t="s">
        <v>90</v>
      </c>
      <c r="AK31" s="15" t="s">
        <v>89</v>
      </c>
      <c r="AL31" s="11" t="s">
        <v>35</v>
      </c>
      <c r="AM31" s="15">
        <v>5</v>
      </c>
      <c r="AN31" s="11" t="s">
        <v>37</v>
      </c>
      <c r="AO31" s="15">
        <v>1</v>
      </c>
      <c r="AP31" s="11" t="s">
        <v>15</v>
      </c>
      <c r="AQ31" s="16"/>
      <c r="AR31" s="10" t="s">
        <v>79</v>
      </c>
      <c r="AS31" s="11"/>
      <c r="AT31" s="11"/>
      <c r="AU31" s="59">
        <f>+AE31-AE33</f>
        <v>146000</v>
      </c>
      <c r="AV31" s="59"/>
      <c r="AW31" s="59"/>
      <c r="AX31" s="59"/>
      <c r="AY31" s="59"/>
      <c r="AZ31" s="11"/>
      <c r="BA31" s="16"/>
    </row>
    <row r="32" spans="19:53" s="4" customFormat="1" ht="7.5" customHeight="1">
      <c r="S32" s="138"/>
      <c r="T32" s="138"/>
      <c r="U32" s="139"/>
      <c r="V32" s="140"/>
      <c r="W32" s="140"/>
      <c r="X32" s="141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6"/>
      <c r="AR32" s="10"/>
      <c r="AS32" s="11"/>
      <c r="AU32" s="59"/>
      <c r="AV32" s="59"/>
      <c r="AW32" s="59"/>
      <c r="AX32" s="59"/>
      <c r="AY32" s="59"/>
      <c r="AZ32" s="112" t="s">
        <v>80</v>
      </c>
      <c r="BA32" s="16"/>
    </row>
    <row r="33" spans="19:53" s="4" customFormat="1" ht="14.25" customHeight="1">
      <c r="S33" s="138"/>
      <c r="T33" s="138"/>
      <c r="U33" s="139"/>
      <c r="V33" s="140"/>
      <c r="W33" s="140"/>
      <c r="X33" s="141"/>
      <c r="Y33" s="11" t="s">
        <v>50</v>
      </c>
      <c r="AA33" s="11"/>
      <c r="AB33" s="11"/>
      <c r="AC33" s="11"/>
      <c r="AD33" s="11"/>
      <c r="AE33" s="118">
        <v>4000</v>
      </c>
      <c r="AF33" s="118"/>
      <c r="AG33" s="118"/>
      <c r="AH33" s="11" t="s">
        <v>81</v>
      </c>
      <c r="AI33" s="11"/>
      <c r="AJ33" s="25" t="s">
        <v>90</v>
      </c>
      <c r="AK33" s="33" t="str">
        <f>+AK31</f>
        <v>元</v>
      </c>
      <c r="AL33" s="11" t="s">
        <v>35</v>
      </c>
      <c r="AM33" s="33">
        <f>+AM31</f>
        <v>5</v>
      </c>
      <c r="AN33" s="11" t="s">
        <v>37</v>
      </c>
      <c r="AO33" s="15">
        <v>31</v>
      </c>
      <c r="AP33" s="11" t="s">
        <v>15</v>
      </c>
      <c r="AQ33" s="16"/>
      <c r="AR33" s="10"/>
      <c r="AS33" s="11"/>
      <c r="AT33" s="23"/>
      <c r="AU33" s="59"/>
      <c r="AV33" s="59"/>
      <c r="AW33" s="59"/>
      <c r="AX33" s="59"/>
      <c r="AY33" s="59"/>
      <c r="AZ33" s="112"/>
      <c r="BA33" s="16"/>
    </row>
    <row r="34" spans="19:53" s="4" customFormat="1" ht="5.25" customHeight="1">
      <c r="S34" s="138"/>
      <c r="T34" s="138"/>
      <c r="U34" s="17"/>
      <c r="V34" s="18"/>
      <c r="W34" s="18"/>
      <c r="X34" s="19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  <c r="AR34" s="17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9:53" s="4" customFormat="1" ht="5.25" customHeight="1">
      <c r="S35" s="138"/>
      <c r="T35" s="138"/>
      <c r="U35" s="12"/>
      <c r="V35" s="13"/>
      <c r="W35" s="13"/>
      <c r="X35" s="14"/>
      <c r="Y35" s="12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4"/>
      <c r="AR35" s="12"/>
      <c r="AS35" s="13"/>
      <c r="AT35" s="13"/>
      <c r="AU35" s="13"/>
      <c r="AV35" s="13"/>
      <c r="AW35" s="13"/>
      <c r="AX35" s="13"/>
      <c r="AY35" s="13"/>
      <c r="AZ35" s="13"/>
      <c r="BA35" s="14"/>
    </row>
    <row r="36" spans="19:53" s="4" customFormat="1" ht="14.25" customHeight="1">
      <c r="S36" s="138"/>
      <c r="T36" s="138"/>
      <c r="U36" s="139" t="s">
        <v>69</v>
      </c>
      <c r="V36" s="140"/>
      <c r="W36" s="140"/>
      <c r="X36" s="141"/>
      <c r="Y36" s="11" t="s">
        <v>49</v>
      </c>
      <c r="AA36" s="11"/>
      <c r="AB36" s="11"/>
      <c r="AC36" s="11"/>
      <c r="AD36" s="11"/>
      <c r="AE36" s="118">
        <v>30000</v>
      </c>
      <c r="AF36" s="118"/>
      <c r="AG36" s="118"/>
      <c r="AH36" s="11" t="s">
        <v>78</v>
      </c>
      <c r="AI36" s="11"/>
      <c r="AJ36" s="25" t="s">
        <v>90</v>
      </c>
      <c r="AK36" s="15" t="s">
        <v>89</v>
      </c>
      <c r="AL36" s="11" t="s">
        <v>35</v>
      </c>
      <c r="AM36" s="15">
        <v>5</v>
      </c>
      <c r="AN36" s="11" t="s">
        <v>37</v>
      </c>
      <c r="AO36" s="15">
        <v>1</v>
      </c>
      <c r="AP36" s="11" t="s">
        <v>15</v>
      </c>
      <c r="AQ36" s="16"/>
      <c r="AR36" s="10" t="s">
        <v>79</v>
      </c>
      <c r="AS36" s="11"/>
      <c r="AT36" s="11"/>
      <c r="AU36" s="59">
        <f>+AE36-AE38</f>
        <v>30000</v>
      </c>
      <c r="AV36" s="59"/>
      <c r="AW36" s="59"/>
      <c r="AX36" s="59"/>
      <c r="AY36" s="59"/>
      <c r="AZ36" s="11"/>
      <c r="BA36" s="16"/>
    </row>
    <row r="37" spans="19:53" s="4" customFormat="1" ht="7.5" customHeight="1">
      <c r="S37" s="138"/>
      <c r="T37" s="138"/>
      <c r="U37" s="139"/>
      <c r="V37" s="140"/>
      <c r="W37" s="140"/>
      <c r="X37" s="141"/>
      <c r="Y37" s="10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6"/>
      <c r="AR37" s="10"/>
      <c r="AS37" s="11"/>
      <c r="AU37" s="59"/>
      <c r="AV37" s="59"/>
      <c r="AW37" s="59"/>
      <c r="AX37" s="59"/>
      <c r="AY37" s="59"/>
      <c r="AZ37" s="112" t="s">
        <v>80</v>
      </c>
      <c r="BA37" s="16"/>
    </row>
    <row r="38" spans="19:53" s="4" customFormat="1" ht="14.25" customHeight="1">
      <c r="S38" s="138"/>
      <c r="T38" s="138"/>
      <c r="U38" s="139"/>
      <c r="V38" s="140"/>
      <c r="W38" s="140"/>
      <c r="X38" s="141"/>
      <c r="Y38" s="11" t="s">
        <v>50</v>
      </c>
      <c r="AA38" s="11"/>
      <c r="AB38" s="11"/>
      <c r="AC38" s="11"/>
      <c r="AD38" s="11"/>
      <c r="AE38" s="113">
        <v>0</v>
      </c>
      <c r="AF38" s="113"/>
      <c r="AG38" s="113"/>
      <c r="AH38" s="11" t="s">
        <v>81</v>
      </c>
      <c r="AI38" s="11"/>
      <c r="AJ38" s="25" t="s">
        <v>90</v>
      </c>
      <c r="AK38" s="33" t="str">
        <f>+AK36</f>
        <v>元</v>
      </c>
      <c r="AL38" s="11" t="s">
        <v>35</v>
      </c>
      <c r="AM38" s="33">
        <f>+AM36</f>
        <v>5</v>
      </c>
      <c r="AN38" s="11" t="s">
        <v>37</v>
      </c>
      <c r="AO38" s="15">
        <v>31</v>
      </c>
      <c r="AP38" s="11" t="s">
        <v>15</v>
      </c>
      <c r="AQ38" s="16"/>
      <c r="AR38" s="10"/>
      <c r="AS38" s="11"/>
      <c r="AT38" s="23"/>
      <c r="AU38" s="59"/>
      <c r="AV38" s="59"/>
      <c r="AW38" s="59"/>
      <c r="AX38" s="59"/>
      <c r="AY38" s="59"/>
      <c r="AZ38" s="112"/>
      <c r="BA38" s="16"/>
    </row>
    <row r="39" spans="19:53" s="4" customFormat="1" ht="5.25" customHeight="1">
      <c r="S39" s="138"/>
      <c r="T39" s="138"/>
      <c r="U39" s="17"/>
      <c r="V39" s="18"/>
      <c r="W39" s="18"/>
      <c r="X39" s="19"/>
      <c r="Y39" s="17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17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9:53" s="4" customFormat="1" ht="5.25" customHeight="1">
      <c r="S40" s="138"/>
      <c r="T40" s="138"/>
      <c r="U40" s="12"/>
      <c r="V40" s="13"/>
      <c r="W40" s="13"/>
      <c r="X40" s="14"/>
      <c r="Y40" s="12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4"/>
      <c r="AR40" s="12"/>
      <c r="AS40" s="13"/>
      <c r="AT40" s="13"/>
      <c r="AU40" s="13"/>
      <c r="AV40" s="13"/>
      <c r="AW40" s="13"/>
      <c r="AX40" s="13"/>
      <c r="AY40" s="13"/>
      <c r="AZ40" s="13"/>
      <c r="BA40" s="14"/>
    </row>
    <row r="41" spans="19:63" s="4" customFormat="1" ht="14.25" customHeight="1">
      <c r="S41" s="138"/>
      <c r="T41" s="138"/>
      <c r="U41" s="114" t="s">
        <v>71</v>
      </c>
      <c r="V41" s="115"/>
      <c r="W41" s="115"/>
      <c r="X41" s="116"/>
      <c r="Y41" s="11" t="s">
        <v>49</v>
      </c>
      <c r="AA41" s="11"/>
      <c r="AB41" s="11"/>
      <c r="AC41" s="11"/>
      <c r="AD41" s="11"/>
      <c r="AE41" s="118">
        <f>+AT52</f>
        <v>140000</v>
      </c>
      <c r="AF41" s="118"/>
      <c r="AG41" s="118"/>
      <c r="AH41" s="11" t="s">
        <v>78</v>
      </c>
      <c r="AI41" s="11"/>
      <c r="AJ41" s="25" t="s">
        <v>90</v>
      </c>
      <c r="AK41" s="15" t="s">
        <v>89</v>
      </c>
      <c r="AL41" s="11" t="s">
        <v>35</v>
      </c>
      <c r="AM41" s="15">
        <v>5</v>
      </c>
      <c r="AN41" s="11" t="s">
        <v>37</v>
      </c>
      <c r="AO41" s="15">
        <v>1</v>
      </c>
      <c r="AP41" s="11" t="s">
        <v>15</v>
      </c>
      <c r="AQ41" s="16"/>
      <c r="AR41" s="10" t="s">
        <v>79</v>
      </c>
      <c r="AS41" s="11"/>
      <c r="AT41" s="11"/>
      <c r="AU41" s="59">
        <f>+AE41-AE43</f>
        <v>128000</v>
      </c>
      <c r="AV41" s="59"/>
      <c r="AW41" s="59"/>
      <c r="AX41" s="59"/>
      <c r="AY41" s="59"/>
      <c r="AZ41" s="11"/>
      <c r="BA41" s="16"/>
      <c r="BF41" s="43">
        <f>+AE43+AE38+AE33</f>
        <v>16000</v>
      </c>
      <c r="BG41" s="44"/>
      <c r="BH41" s="44"/>
      <c r="BI41" s="44"/>
      <c r="BJ41" s="44"/>
      <c r="BK41" s="44"/>
    </row>
    <row r="42" spans="19:63" s="4" customFormat="1" ht="7.5" customHeight="1">
      <c r="S42" s="138"/>
      <c r="T42" s="138"/>
      <c r="U42" s="117"/>
      <c r="V42" s="115"/>
      <c r="W42" s="115"/>
      <c r="X42" s="116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6"/>
      <c r="AR42" s="10"/>
      <c r="AS42" s="11"/>
      <c r="AU42" s="59"/>
      <c r="AV42" s="59"/>
      <c r="AW42" s="59"/>
      <c r="AX42" s="59"/>
      <c r="AY42" s="59"/>
      <c r="AZ42" s="112" t="s">
        <v>80</v>
      </c>
      <c r="BA42" s="16"/>
      <c r="BF42" s="44"/>
      <c r="BG42" s="44"/>
      <c r="BH42" s="44"/>
      <c r="BI42" s="44"/>
      <c r="BJ42" s="44"/>
      <c r="BK42" s="44"/>
    </row>
    <row r="43" spans="19:63" s="4" customFormat="1" ht="14.25" customHeight="1">
      <c r="S43" s="138"/>
      <c r="T43" s="138"/>
      <c r="U43" s="117"/>
      <c r="V43" s="115"/>
      <c r="W43" s="115"/>
      <c r="X43" s="116"/>
      <c r="Y43" s="11" t="s">
        <v>50</v>
      </c>
      <c r="AA43" s="11"/>
      <c r="AB43" s="11"/>
      <c r="AC43" s="11"/>
      <c r="AD43" s="11"/>
      <c r="AE43" s="119">
        <v>12000</v>
      </c>
      <c r="AF43" s="113"/>
      <c r="AG43" s="113"/>
      <c r="AH43" s="11" t="s">
        <v>81</v>
      </c>
      <c r="AI43" s="11"/>
      <c r="AJ43" s="25" t="s">
        <v>90</v>
      </c>
      <c r="AK43" s="33" t="str">
        <f>+AK41</f>
        <v>元</v>
      </c>
      <c r="AL43" s="11" t="s">
        <v>35</v>
      </c>
      <c r="AM43" s="33">
        <f>+AM41</f>
        <v>5</v>
      </c>
      <c r="AN43" s="11" t="s">
        <v>37</v>
      </c>
      <c r="AO43" s="15">
        <v>31</v>
      </c>
      <c r="AP43" s="11" t="s">
        <v>15</v>
      </c>
      <c r="AQ43" s="16"/>
      <c r="AR43" s="10"/>
      <c r="AS43" s="11"/>
      <c r="AT43" s="23"/>
      <c r="AU43" s="59"/>
      <c r="AV43" s="59"/>
      <c r="AW43" s="59"/>
      <c r="AX43" s="59"/>
      <c r="AY43" s="59"/>
      <c r="AZ43" s="112"/>
      <c r="BA43" s="16"/>
      <c r="BF43" s="44"/>
      <c r="BG43" s="44"/>
      <c r="BH43" s="44"/>
      <c r="BI43" s="44"/>
      <c r="BJ43" s="44"/>
      <c r="BK43" s="44"/>
    </row>
    <row r="44" spans="19:53" s="4" customFormat="1" ht="5.25" customHeight="1">
      <c r="S44" s="138"/>
      <c r="T44" s="138"/>
      <c r="U44" s="17"/>
      <c r="V44" s="18"/>
      <c r="W44" s="18"/>
      <c r="X44" s="19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  <c r="AR44" s="17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9:53" s="4" customFormat="1" ht="14.25" customHeight="1">
      <c r="S45" s="63" t="s">
        <v>67</v>
      </c>
      <c r="T45" s="64"/>
      <c r="U45" s="37" t="s">
        <v>8</v>
      </c>
      <c r="V45" s="38"/>
      <c r="W45" s="38"/>
      <c r="X45" s="38"/>
      <c r="Y45" s="38"/>
      <c r="Z45" s="38"/>
      <c r="AA45" s="38"/>
      <c r="AB45" s="39"/>
      <c r="AC45" s="37" t="s">
        <v>9</v>
      </c>
      <c r="AD45" s="38"/>
      <c r="AE45" s="38"/>
      <c r="AF45" s="38"/>
      <c r="AG45" s="38"/>
      <c r="AH45" s="38"/>
      <c r="AI45" s="38"/>
      <c r="AJ45" s="39"/>
      <c r="AK45" s="37" t="s">
        <v>11</v>
      </c>
      <c r="AL45" s="38"/>
      <c r="AM45" s="38"/>
      <c r="AN45" s="38"/>
      <c r="AO45" s="38"/>
      <c r="AP45" s="38"/>
      <c r="AQ45" s="38"/>
      <c r="AR45" s="39"/>
      <c r="AS45" s="37" t="s">
        <v>13</v>
      </c>
      <c r="AT45" s="38"/>
      <c r="AU45" s="38"/>
      <c r="AV45" s="38"/>
      <c r="AW45" s="38"/>
      <c r="AX45" s="38"/>
      <c r="AY45" s="38"/>
      <c r="AZ45" s="38"/>
      <c r="BA45" s="39"/>
    </row>
    <row r="46" spans="19:53" s="4" customFormat="1" ht="14.25" customHeight="1">
      <c r="S46" s="65"/>
      <c r="T46" s="66"/>
      <c r="U46" s="69"/>
      <c r="V46" s="70"/>
      <c r="W46" s="70"/>
      <c r="X46" s="70"/>
      <c r="Y46" s="70"/>
      <c r="Z46" s="70"/>
      <c r="AA46" s="70"/>
      <c r="AB46" s="71"/>
      <c r="AC46" s="69" t="s">
        <v>10</v>
      </c>
      <c r="AD46" s="70"/>
      <c r="AE46" s="70"/>
      <c r="AF46" s="70"/>
      <c r="AG46" s="70"/>
      <c r="AH46" s="70"/>
      <c r="AI46" s="70"/>
      <c r="AJ46" s="71"/>
      <c r="AK46" s="69" t="s">
        <v>12</v>
      </c>
      <c r="AL46" s="70"/>
      <c r="AM46" s="70"/>
      <c r="AN46" s="70"/>
      <c r="AO46" s="70"/>
      <c r="AP46" s="70"/>
      <c r="AQ46" s="70"/>
      <c r="AR46" s="71"/>
      <c r="AS46" s="69" t="s">
        <v>82</v>
      </c>
      <c r="AT46" s="70"/>
      <c r="AU46" s="70"/>
      <c r="AV46" s="70"/>
      <c r="AW46" s="70"/>
      <c r="AX46" s="70"/>
      <c r="AY46" s="70"/>
      <c r="AZ46" s="70"/>
      <c r="BA46" s="71"/>
    </row>
    <row r="47" spans="19:53" s="4" customFormat="1" ht="4.5" customHeight="1">
      <c r="S47" s="65"/>
      <c r="T47" s="66"/>
      <c r="U47" s="45" t="s">
        <v>70</v>
      </c>
      <c r="V47" s="46"/>
      <c r="W47" s="23"/>
      <c r="X47" s="23"/>
      <c r="Y47" s="23"/>
      <c r="Z47" s="23"/>
      <c r="AA47" s="23"/>
      <c r="AB47" s="24"/>
      <c r="AC47" s="22"/>
      <c r="AD47" s="23"/>
      <c r="AE47" s="23"/>
      <c r="AF47" s="23"/>
      <c r="AG47" s="23"/>
      <c r="AH47" s="23"/>
      <c r="AI47" s="23"/>
      <c r="AJ47" s="24"/>
      <c r="AK47" s="22"/>
      <c r="AL47" s="23"/>
      <c r="AM47" s="23"/>
      <c r="AN47" s="23"/>
      <c r="AO47" s="23"/>
      <c r="AP47" s="23"/>
      <c r="AQ47" s="23"/>
      <c r="AR47" s="24"/>
      <c r="AS47" s="22"/>
      <c r="AT47" s="23"/>
      <c r="AU47" s="23"/>
      <c r="AV47" s="23"/>
      <c r="AW47" s="23"/>
      <c r="AX47" s="23"/>
      <c r="AY47" s="23"/>
      <c r="AZ47" s="23"/>
      <c r="BA47" s="24"/>
    </row>
    <row r="48" spans="19:63" s="4" customFormat="1" ht="12" customHeight="1">
      <c r="S48" s="65"/>
      <c r="T48" s="66"/>
      <c r="U48" s="47"/>
      <c r="V48" s="48"/>
      <c r="W48" s="51">
        <v>300</v>
      </c>
      <c r="X48" s="51"/>
      <c r="Y48" s="51"/>
      <c r="Z48" s="51"/>
      <c r="AA48" s="51"/>
      <c r="AB48" s="16"/>
      <c r="AC48" s="10"/>
      <c r="AD48" s="111">
        <v>5</v>
      </c>
      <c r="AE48" s="111"/>
      <c r="AF48" s="111"/>
      <c r="AG48" s="111"/>
      <c r="AH48" s="111"/>
      <c r="AJ48" s="16"/>
      <c r="AK48" s="10"/>
      <c r="AL48" s="111">
        <v>20</v>
      </c>
      <c r="AM48" s="111"/>
      <c r="AN48" s="111"/>
      <c r="AO48" s="111"/>
      <c r="AP48" s="111"/>
      <c r="AQ48" s="111"/>
      <c r="AR48" s="16"/>
      <c r="AS48" s="10"/>
      <c r="AT48" s="72">
        <f>+W48*AD48*AL48</f>
        <v>30000</v>
      </c>
      <c r="AU48" s="72"/>
      <c r="AV48" s="72"/>
      <c r="AW48" s="72"/>
      <c r="AX48" s="72"/>
      <c r="AY48" s="72"/>
      <c r="AZ48" s="11"/>
      <c r="BA48" s="16"/>
      <c r="BG48" s="134" t="str">
        <f>+IF(BF55=BF41,"OK","OUT")</f>
        <v>OK</v>
      </c>
      <c r="BH48" s="135"/>
      <c r="BI48" s="135"/>
      <c r="BJ48" s="135"/>
      <c r="BK48" s="135"/>
    </row>
    <row r="49" spans="19:63" s="4" customFormat="1" ht="12" customHeight="1">
      <c r="S49" s="65"/>
      <c r="T49" s="66"/>
      <c r="U49" s="47"/>
      <c r="V49" s="48"/>
      <c r="W49" s="51"/>
      <c r="X49" s="51"/>
      <c r="Y49" s="51"/>
      <c r="Z49" s="51"/>
      <c r="AA49" s="51"/>
      <c r="AB49" s="34" t="s">
        <v>83</v>
      </c>
      <c r="AC49" s="10"/>
      <c r="AD49" s="111"/>
      <c r="AE49" s="111"/>
      <c r="AF49" s="111"/>
      <c r="AG49" s="111"/>
      <c r="AH49" s="111"/>
      <c r="AI49" s="11" t="s">
        <v>14</v>
      </c>
      <c r="AJ49" s="16"/>
      <c r="AK49" s="10"/>
      <c r="AL49" s="111"/>
      <c r="AM49" s="111"/>
      <c r="AN49" s="111"/>
      <c r="AO49" s="111"/>
      <c r="AP49" s="111"/>
      <c r="AQ49" s="111"/>
      <c r="AR49" s="16" t="s">
        <v>15</v>
      </c>
      <c r="AS49" s="10"/>
      <c r="AT49" s="72"/>
      <c r="AU49" s="72"/>
      <c r="AV49" s="72"/>
      <c r="AW49" s="72"/>
      <c r="AX49" s="72"/>
      <c r="AY49" s="72"/>
      <c r="AZ49" s="11"/>
      <c r="BA49" s="26" t="s">
        <v>16</v>
      </c>
      <c r="BG49" s="135"/>
      <c r="BH49" s="135"/>
      <c r="BI49" s="135"/>
      <c r="BJ49" s="135"/>
      <c r="BK49" s="135"/>
    </row>
    <row r="50" spans="19:63" s="4" customFormat="1" ht="4.5" customHeight="1">
      <c r="S50" s="65"/>
      <c r="T50" s="66"/>
      <c r="U50" s="49"/>
      <c r="V50" s="50"/>
      <c r="W50" s="11"/>
      <c r="X50" s="11"/>
      <c r="Y50" s="11"/>
      <c r="Z50" s="11"/>
      <c r="AA50" s="11"/>
      <c r="AB50" s="16"/>
      <c r="AC50" s="10"/>
      <c r="AD50" s="11"/>
      <c r="AE50" s="11"/>
      <c r="AF50" s="11"/>
      <c r="AG50" s="11"/>
      <c r="AH50" s="11"/>
      <c r="AI50" s="11"/>
      <c r="AJ50" s="16"/>
      <c r="AK50" s="10"/>
      <c r="AL50" s="11"/>
      <c r="AM50" s="11"/>
      <c r="AN50" s="11"/>
      <c r="AO50" s="11"/>
      <c r="AP50" s="11"/>
      <c r="AQ50" s="11"/>
      <c r="AR50" s="16"/>
      <c r="AS50" s="10"/>
      <c r="AT50" s="11"/>
      <c r="AU50" s="11"/>
      <c r="AV50" s="11"/>
      <c r="AW50" s="11"/>
      <c r="AX50" s="11"/>
      <c r="AY50" s="11"/>
      <c r="AZ50" s="11"/>
      <c r="BA50" s="26"/>
      <c r="BG50" s="135"/>
      <c r="BH50" s="135"/>
      <c r="BI50" s="135"/>
      <c r="BJ50" s="135"/>
      <c r="BK50" s="135"/>
    </row>
    <row r="51" spans="19:53" s="4" customFormat="1" ht="4.5" customHeight="1">
      <c r="S51" s="65"/>
      <c r="T51" s="66"/>
      <c r="U51" s="45" t="s">
        <v>72</v>
      </c>
      <c r="V51" s="46"/>
      <c r="W51" s="13"/>
      <c r="X51" s="13"/>
      <c r="Y51" s="13"/>
      <c r="Z51" s="13"/>
      <c r="AA51" s="13"/>
      <c r="AB51" s="14"/>
      <c r="AC51" s="12"/>
      <c r="AD51" s="13"/>
      <c r="AE51" s="13"/>
      <c r="AF51" s="13"/>
      <c r="AG51" s="13"/>
      <c r="AH51" s="13"/>
      <c r="AI51" s="13"/>
      <c r="AJ51" s="14"/>
      <c r="AK51" s="12"/>
      <c r="AL51" s="13"/>
      <c r="AM51" s="13"/>
      <c r="AN51" s="13"/>
      <c r="AO51" s="13"/>
      <c r="AP51" s="13"/>
      <c r="AQ51" s="13"/>
      <c r="AR51" s="14"/>
      <c r="AS51" s="12"/>
      <c r="AT51" s="13"/>
      <c r="AU51" s="13"/>
      <c r="AV51" s="13"/>
      <c r="AW51" s="13"/>
      <c r="AX51" s="13"/>
      <c r="AY51" s="13"/>
      <c r="AZ51" s="13"/>
      <c r="BA51" s="14"/>
    </row>
    <row r="52" spans="19:53" s="4" customFormat="1" ht="12" customHeight="1">
      <c r="S52" s="65"/>
      <c r="T52" s="66"/>
      <c r="U52" s="47"/>
      <c r="V52" s="48"/>
      <c r="W52" s="51">
        <v>1000</v>
      </c>
      <c r="X52" s="51"/>
      <c r="Y52" s="51"/>
      <c r="Z52" s="51"/>
      <c r="AA52" s="51"/>
      <c r="AB52" s="16"/>
      <c r="AC52" s="10"/>
      <c r="AD52" s="111">
        <v>7</v>
      </c>
      <c r="AE52" s="111"/>
      <c r="AF52" s="111"/>
      <c r="AG52" s="111"/>
      <c r="AH52" s="111"/>
      <c r="AI52" s="11"/>
      <c r="AJ52" s="16"/>
      <c r="AK52" s="10"/>
      <c r="AL52" s="111">
        <v>20</v>
      </c>
      <c r="AM52" s="111"/>
      <c r="AN52" s="111"/>
      <c r="AO52" s="111"/>
      <c r="AP52" s="111"/>
      <c r="AQ52" s="111"/>
      <c r="AR52" s="16"/>
      <c r="AS52" s="10"/>
      <c r="AT52" s="72">
        <f>+AL52*AD52*W52</f>
        <v>140000</v>
      </c>
      <c r="AU52" s="72"/>
      <c r="AV52" s="72"/>
      <c r="AW52" s="72"/>
      <c r="AX52" s="72"/>
      <c r="AY52" s="72"/>
      <c r="AZ52" s="11"/>
      <c r="BA52" s="16"/>
    </row>
    <row r="53" spans="19:53" s="4" customFormat="1" ht="12" customHeight="1">
      <c r="S53" s="65"/>
      <c r="T53" s="66"/>
      <c r="U53" s="47"/>
      <c r="V53" s="48"/>
      <c r="W53" s="51"/>
      <c r="X53" s="51"/>
      <c r="Y53" s="51"/>
      <c r="Z53" s="51"/>
      <c r="AA53" s="51"/>
      <c r="AB53" s="34" t="s">
        <v>81</v>
      </c>
      <c r="AC53" s="10"/>
      <c r="AD53" s="111"/>
      <c r="AE53" s="111"/>
      <c r="AF53" s="111"/>
      <c r="AG53" s="111"/>
      <c r="AH53" s="111"/>
      <c r="AI53" s="11" t="s">
        <v>14</v>
      </c>
      <c r="AJ53" s="16"/>
      <c r="AK53" s="10"/>
      <c r="AL53" s="111"/>
      <c r="AM53" s="111"/>
      <c r="AN53" s="111"/>
      <c r="AO53" s="111"/>
      <c r="AP53" s="111"/>
      <c r="AQ53" s="111"/>
      <c r="AR53" s="16" t="s">
        <v>15</v>
      </c>
      <c r="AS53" s="10"/>
      <c r="AT53" s="72"/>
      <c r="AU53" s="72"/>
      <c r="AV53" s="72"/>
      <c r="AW53" s="72"/>
      <c r="AX53" s="72"/>
      <c r="AY53" s="72"/>
      <c r="AZ53" s="11"/>
      <c r="BA53" s="26" t="s">
        <v>16</v>
      </c>
    </row>
    <row r="54" spans="19:53" s="4" customFormat="1" ht="4.5" customHeight="1">
      <c r="S54" s="67"/>
      <c r="T54" s="68"/>
      <c r="U54" s="49"/>
      <c r="V54" s="50"/>
      <c r="W54" s="18"/>
      <c r="X54" s="18"/>
      <c r="Y54" s="18"/>
      <c r="Z54" s="18"/>
      <c r="AA54" s="18"/>
      <c r="AB54" s="19"/>
      <c r="AC54" s="17"/>
      <c r="AD54" s="18"/>
      <c r="AE54" s="18"/>
      <c r="AF54" s="18"/>
      <c r="AG54" s="18"/>
      <c r="AH54" s="18"/>
      <c r="AI54" s="18"/>
      <c r="AJ54" s="19"/>
      <c r="AK54" s="17"/>
      <c r="AL54" s="18"/>
      <c r="AM54" s="18"/>
      <c r="AN54" s="18"/>
      <c r="AO54" s="18"/>
      <c r="AP54" s="18"/>
      <c r="AQ54" s="18"/>
      <c r="AR54" s="19"/>
      <c r="AS54" s="17"/>
      <c r="AT54" s="18"/>
      <c r="AU54" s="18"/>
      <c r="AV54" s="18"/>
      <c r="AW54" s="18"/>
      <c r="AX54" s="18"/>
      <c r="AY54" s="18"/>
      <c r="AZ54" s="18"/>
      <c r="BA54" s="19"/>
    </row>
    <row r="55" spans="19:63" s="4" customFormat="1" ht="14.25" customHeight="1">
      <c r="S55" s="108" t="s">
        <v>68</v>
      </c>
      <c r="T55" s="109"/>
      <c r="U55" s="110" t="s">
        <v>17</v>
      </c>
      <c r="V55" s="110"/>
      <c r="W55" s="110"/>
      <c r="X55" s="37" t="s">
        <v>18</v>
      </c>
      <c r="Y55" s="38"/>
      <c r="Z55" s="38"/>
      <c r="AA55" s="38"/>
      <c r="AB55" s="38"/>
      <c r="AC55" s="39"/>
      <c r="AD55" s="37" t="s">
        <v>57</v>
      </c>
      <c r="AE55" s="38"/>
      <c r="AF55" s="38"/>
      <c r="AG55" s="38"/>
      <c r="AH55" s="38"/>
      <c r="AI55" s="39"/>
      <c r="AJ55" s="37" t="s">
        <v>19</v>
      </c>
      <c r="AK55" s="38"/>
      <c r="AL55" s="38"/>
      <c r="AM55" s="38"/>
      <c r="AN55" s="38"/>
      <c r="AO55" s="39"/>
      <c r="AP55" s="37" t="s">
        <v>20</v>
      </c>
      <c r="AQ55" s="38"/>
      <c r="AR55" s="38"/>
      <c r="AS55" s="38"/>
      <c r="AT55" s="38"/>
      <c r="AU55" s="39"/>
      <c r="AV55" s="37" t="s">
        <v>21</v>
      </c>
      <c r="AW55" s="38"/>
      <c r="AX55" s="38"/>
      <c r="AY55" s="38"/>
      <c r="AZ55" s="38"/>
      <c r="BA55" s="39"/>
      <c r="BF55" s="43">
        <f>+AV56+AW59</f>
        <v>16000</v>
      </c>
      <c r="BG55" s="44"/>
      <c r="BH55" s="44"/>
      <c r="BI55" s="44"/>
      <c r="BJ55" s="44"/>
      <c r="BK55" s="44"/>
    </row>
    <row r="56" spans="19:63" s="4" customFormat="1" ht="15.75" customHeight="1">
      <c r="S56" s="109"/>
      <c r="T56" s="109"/>
      <c r="U56" s="110"/>
      <c r="V56" s="110"/>
      <c r="W56" s="110"/>
      <c r="X56" s="82" t="s">
        <v>84</v>
      </c>
      <c r="Y56" s="83"/>
      <c r="Z56" s="83"/>
      <c r="AA56" s="83"/>
      <c r="AB56" s="83"/>
      <c r="AC56" s="84"/>
      <c r="AD56" s="75">
        <v>1000</v>
      </c>
      <c r="AE56" s="76"/>
      <c r="AF56" s="76"/>
      <c r="AG56" s="76"/>
      <c r="AH56" s="29"/>
      <c r="AI56" s="30"/>
      <c r="AJ56" s="75">
        <v>10000</v>
      </c>
      <c r="AK56" s="76"/>
      <c r="AL56" s="76"/>
      <c r="AM56" s="76"/>
      <c r="AN56" s="31"/>
      <c r="AO56" s="32"/>
      <c r="AP56" s="52">
        <v>0.8</v>
      </c>
      <c r="AQ56" s="53"/>
      <c r="AR56" s="53"/>
      <c r="AS56" s="53"/>
      <c r="AT56" s="53"/>
      <c r="AU56" s="54"/>
      <c r="AV56" s="58">
        <f>+AD56*AJ56*AP56/1000</f>
        <v>8000</v>
      </c>
      <c r="AW56" s="59"/>
      <c r="AX56" s="59"/>
      <c r="AY56" s="59"/>
      <c r="AZ56" s="59"/>
      <c r="BA56" s="35" t="s">
        <v>85</v>
      </c>
      <c r="BF56" s="44"/>
      <c r="BG56" s="44"/>
      <c r="BH56" s="44"/>
      <c r="BI56" s="44"/>
      <c r="BJ56" s="44"/>
      <c r="BK56" s="44"/>
    </row>
    <row r="57" spans="19:63" s="4" customFormat="1" ht="15.75" customHeight="1">
      <c r="S57" s="109"/>
      <c r="T57" s="109"/>
      <c r="U57" s="110"/>
      <c r="V57" s="110"/>
      <c r="W57" s="110"/>
      <c r="X57" s="85"/>
      <c r="Y57" s="86"/>
      <c r="Z57" s="86"/>
      <c r="AA57" s="86"/>
      <c r="AB57" s="86"/>
      <c r="AC57" s="87"/>
      <c r="AD57" s="77"/>
      <c r="AE57" s="78"/>
      <c r="AF57" s="78"/>
      <c r="AG57" s="78"/>
      <c r="AH57" s="73" t="s">
        <v>62</v>
      </c>
      <c r="AI57" s="74"/>
      <c r="AJ57" s="77"/>
      <c r="AK57" s="78"/>
      <c r="AL57" s="78"/>
      <c r="AM57" s="78"/>
      <c r="AN57" s="79" t="s">
        <v>63</v>
      </c>
      <c r="AO57" s="80"/>
      <c r="AP57" s="55"/>
      <c r="AQ57" s="56"/>
      <c r="AR57" s="56"/>
      <c r="AS57" s="56"/>
      <c r="AT57" s="56"/>
      <c r="AU57" s="57"/>
      <c r="AV57" s="60"/>
      <c r="AW57" s="61"/>
      <c r="AX57" s="61"/>
      <c r="AY57" s="61"/>
      <c r="AZ57" s="61"/>
      <c r="BA57" s="36"/>
      <c r="BF57" s="44"/>
      <c r="BG57" s="44"/>
      <c r="BH57" s="44"/>
      <c r="BI57" s="44"/>
      <c r="BJ57" s="44"/>
      <c r="BK57" s="44"/>
    </row>
    <row r="58" spans="19:53" s="4" customFormat="1" ht="14.25" customHeight="1">
      <c r="S58" s="109"/>
      <c r="T58" s="109"/>
      <c r="U58" s="110" t="s">
        <v>86</v>
      </c>
      <c r="V58" s="110"/>
      <c r="W58" s="110"/>
      <c r="X58" s="37" t="s">
        <v>53</v>
      </c>
      <c r="Y58" s="38"/>
      <c r="Z58" s="38"/>
      <c r="AA58" s="38"/>
      <c r="AB58" s="39"/>
      <c r="AC58" s="37" t="s">
        <v>22</v>
      </c>
      <c r="AD58" s="38"/>
      <c r="AE58" s="38"/>
      <c r="AF58" s="38"/>
      <c r="AG58" s="39"/>
      <c r="AH58" s="37" t="s">
        <v>54</v>
      </c>
      <c r="AI58" s="38"/>
      <c r="AJ58" s="38"/>
      <c r="AK58" s="38"/>
      <c r="AL58" s="39"/>
      <c r="AM58" s="37" t="s">
        <v>23</v>
      </c>
      <c r="AN58" s="38"/>
      <c r="AO58" s="38"/>
      <c r="AP58" s="38"/>
      <c r="AQ58" s="39"/>
      <c r="AR58" s="37" t="s">
        <v>24</v>
      </c>
      <c r="AS58" s="38"/>
      <c r="AT58" s="38"/>
      <c r="AU58" s="38"/>
      <c r="AV58" s="39"/>
      <c r="AW58" s="37" t="s">
        <v>25</v>
      </c>
      <c r="AX58" s="38"/>
      <c r="AY58" s="38"/>
      <c r="AZ58" s="38"/>
      <c r="BA58" s="39"/>
    </row>
    <row r="59" spans="19:53" s="4" customFormat="1" ht="15.75" customHeight="1">
      <c r="S59" s="109"/>
      <c r="T59" s="109"/>
      <c r="U59" s="110"/>
      <c r="V59" s="110"/>
      <c r="W59" s="110"/>
      <c r="X59" s="82" t="s">
        <v>59</v>
      </c>
      <c r="Y59" s="83"/>
      <c r="Z59" s="83"/>
      <c r="AA59" s="83"/>
      <c r="AB59" s="84"/>
      <c r="AC59" s="88"/>
      <c r="AD59" s="89"/>
      <c r="AE59" s="89"/>
      <c r="AF59" s="89"/>
      <c r="AG59" s="90"/>
      <c r="AH59" s="94"/>
      <c r="AI59" s="95"/>
      <c r="AJ59" s="95"/>
      <c r="AK59" s="95"/>
      <c r="AL59" s="96"/>
      <c r="AM59" s="100">
        <v>10000</v>
      </c>
      <c r="AN59" s="101"/>
      <c r="AO59" s="101"/>
      <c r="AP59" s="101"/>
      <c r="AQ59" s="101"/>
      <c r="AR59" s="52">
        <v>0.8</v>
      </c>
      <c r="AS59" s="53"/>
      <c r="AT59" s="53"/>
      <c r="AU59" s="53"/>
      <c r="AV59" s="53"/>
      <c r="AW59" s="104">
        <f>+AR59*AM59</f>
        <v>8000</v>
      </c>
      <c r="AX59" s="105"/>
      <c r="AY59" s="105"/>
      <c r="AZ59" s="105"/>
      <c r="BA59" s="35" t="s">
        <v>87</v>
      </c>
    </row>
    <row r="60" spans="19:53" s="4" customFormat="1" ht="15.75" customHeight="1">
      <c r="S60" s="109"/>
      <c r="T60" s="109"/>
      <c r="U60" s="110"/>
      <c r="V60" s="110"/>
      <c r="W60" s="110"/>
      <c r="X60" s="85"/>
      <c r="Y60" s="86"/>
      <c r="Z60" s="86"/>
      <c r="AA60" s="86"/>
      <c r="AB60" s="87"/>
      <c r="AC60" s="91"/>
      <c r="AD60" s="92"/>
      <c r="AE60" s="92"/>
      <c r="AF60" s="92"/>
      <c r="AG60" s="93"/>
      <c r="AH60" s="97"/>
      <c r="AI60" s="98"/>
      <c r="AJ60" s="98"/>
      <c r="AK60" s="98"/>
      <c r="AL60" s="99"/>
      <c r="AM60" s="102"/>
      <c r="AN60" s="103"/>
      <c r="AO60" s="103"/>
      <c r="AP60" s="103"/>
      <c r="AQ60" s="103"/>
      <c r="AR60" s="55"/>
      <c r="AS60" s="56"/>
      <c r="AT60" s="56"/>
      <c r="AU60" s="56"/>
      <c r="AV60" s="56"/>
      <c r="AW60" s="106"/>
      <c r="AX60" s="107"/>
      <c r="AY60" s="107"/>
      <c r="AZ60" s="107"/>
      <c r="BA60" s="36"/>
    </row>
    <row r="61" spans="19:53" s="4" customFormat="1" ht="19.5" customHeight="1">
      <c r="S61" s="40" t="s">
        <v>26</v>
      </c>
      <c r="T61" s="41"/>
      <c r="U61" s="42"/>
      <c r="V61" s="42"/>
      <c r="W61" s="42"/>
      <c r="X61" s="42"/>
      <c r="Y61" s="42"/>
      <c r="Z61" s="42"/>
      <c r="AA61" s="42"/>
      <c r="AB61" s="42"/>
      <c r="AC61" s="81" t="s">
        <v>27</v>
      </c>
      <c r="AD61" s="81"/>
      <c r="AE61" s="81"/>
      <c r="AF61" s="8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81" t="s">
        <v>28</v>
      </c>
      <c r="AT61" s="81"/>
      <c r="AU61" s="81"/>
      <c r="AV61" s="20"/>
      <c r="AW61" s="9" t="s">
        <v>29</v>
      </c>
      <c r="AX61" s="62"/>
      <c r="AY61" s="62"/>
      <c r="AZ61" s="9" t="s">
        <v>30</v>
      </c>
      <c r="BA61" s="21"/>
    </row>
    <row r="62" spans="19:53" s="4" customFormat="1" ht="8.25" customHeight="1">
      <c r="S62" s="12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4"/>
    </row>
    <row r="63" spans="19:53" s="4" customFormat="1" ht="14.25" customHeight="1">
      <c r="S63" s="10" t="s">
        <v>55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6"/>
    </row>
    <row r="64" spans="19:53" s="4" customFormat="1" ht="14.25" customHeight="1">
      <c r="S64" s="27" t="s">
        <v>33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6"/>
    </row>
    <row r="65" spans="19:53" s="4" customFormat="1" ht="14.25" customHeight="1">
      <c r="S65" s="27" t="s">
        <v>31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6"/>
    </row>
    <row r="66" spans="19:53" s="4" customFormat="1" ht="14.25" customHeight="1">
      <c r="S66" s="27" t="s">
        <v>32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6"/>
    </row>
    <row r="67" spans="19:53" s="4" customFormat="1" ht="14.25" customHeight="1">
      <c r="S67" s="27" t="s">
        <v>34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6"/>
    </row>
    <row r="68" spans="19:53" s="4" customFormat="1" ht="8.25" customHeight="1">
      <c r="S68" s="17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9:53" s="4" customFormat="1" ht="12"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</sheetData>
  <sheetProtection/>
  <mergeCells count="89">
    <mergeCell ref="BG48:BK50"/>
    <mergeCell ref="S9:BA9"/>
    <mergeCell ref="S30:T44"/>
    <mergeCell ref="AE31:AG31"/>
    <mergeCell ref="AE33:AG33"/>
    <mergeCell ref="U31:X33"/>
    <mergeCell ref="AU31:AY33"/>
    <mergeCell ref="U36:X38"/>
    <mergeCell ref="AE36:AG36"/>
    <mergeCell ref="AU36:AY38"/>
    <mergeCell ref="AO15:AY16"/>
    <mergeCell ref="AO17:AY18"/>
    <mergeCell ref="AQ19:BA19"/>
    <mergeCell ref="S29:X29"/>
    <mergeCell ref="Y29:AM29"/>
    <mergeCell ref="AN29:AO29"/>
    <mergeCell ref="AP29:BA29"/>
    <mergeCell ref="S21:BA22"/>
    <mergeCell ref="S24:W24"/>
    <mergeCell ref="X24:AM24"/>
    <mergeCell ref="AN24:AR24"/>
    <mergeCell ref="AS24:BA24"/>
    <mergeCell ref="S25:W28"/>
    <mergeCell ref="AJ26:AM26"/>
    <mergeCell ref="AP25:AQ28"/>
    <mergeCell ref="AX28:AZ28"/>
    <mergeCell ref="BF41:BK43"/>
    <mergeCell ref="AE38:AG38"/>
    <mergeCell ref="AK45:AR45"/>
    <mergeCell ref="AK46:AR46"/>
    <mergeCell ref="AD52:AH53"/>
    <mergeCell ref="U41:X43"/>
    <mergeCell ref="AE41:AG41"/>
    <mergeCell ref="AU41:AY43"/>
    <mergeCell ref="AE43:AG43"/>
    <mergeCell ref="U45:AB46"/>
    <mergeCell ref="AC46:AJ46"/>
    <mergeCell ref="AC45:AJ45"/>
    <mergeCell ref="AD48:AH49"/>
    <mergeCell ref="AL48:AQ49"/>
    <mergeCell ref="AL52:AQ53"/>
    <mergeCell ref="AZ32:AZ33"/>
    <mergeCell ref="AZ37:AZ38"/>
    <mergeCell ref="AZ42:AZ43"/>
    <mergeCell ref="S55:T60"/>
    <mergeCell ref="U55:W57"/>
    <mergeCell ref="U58:W60"/>
    <mergeCell ref="X55:AC55"/>
    <mergeCell ref="X56:AC57"/>
    <mergeCell ref="AD55:AI55"/>
    <mergeCell ref="X58:AB58"/>
    <mergeCell ref="AC58:AG58"/>
    <mergeCell ref="AP55:AU55"/>
    <mergeCell ref="AV55:BA55"/>
    <mergeCell ref="AW58:BA58"/>
    <mergeCell ref="X59:AB60"/>
    <mergeCell ref="AC59:AG60"/>
    <mergeCell ref="AH59:AL60"/>
    <mergeCell ref="AM59:AQ60"/>
    <mergeCell ref="AR59:AV60"/>
    <mergeCell ref="AW59:AZ60"/>
    <mergeCell ref="BA59:BA60"/>
    <mergeCell ref="AJ56:AM57"/>
    <mergeCell ref="AC61:AF61"/>
    <mergeCell ref="AS61:AU61"/>
    <mergeCell ref="AG61:AR61"/>
    <mergeCell ref="AR58:AV58"/>
    <mergeCell ref="AH58:AL58"/>
    <mergeCell ref="AM58:AQ58"/>
    <mergeCell ref="AV56:AZ57"/>
    <mergeCell ref="AX61:AY61"/>
    <mergeCell ref="S45:T54"/>
    <mergeCell ref="AS45:BA45"/>
    <mergeCell ref="AS46:BA46"/>
    <mergeCell ref="AT48:AY49"/>
    <mergeCell ref="AT52:AY53"/>
    <mergeCell ref="AH57:AI57"/>
    <mergeCell ref="AD56:AG57"/>
    <mergeCell ref="AN57:AO57"/>
    <mergeCell ref="BA56:BA57"/>
    <mergeCell ref="AJ55:AO55"/>
    <mergeCell ref="S61:T61"/>
    <mergeCell ref="U61:AB61"/>
    <mergeCell ref="BF55:BK57"/>
    <mergeCell ref="U47:V50"/>
    <mergeCell ref="W48:AA49"/>
    <mergeCell ref="U51:V54"/>
    <mergeCell ref="W52:AA53"/>
    <mergeCell ref="AP56:AU57"/>
  </mergeCells>
  <printOptions horizont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I7:CA69"/>
  <sheetViews>
    <sheetView showZeros="0" zoomScaleSheetLayoutView="100" zoomScalePageLayoutView="0" workbookViewId="0" topLeftCell="AE58">
      <selection activeCell="CC70" sqref="CC70"/>
    </sheetView>
  </sheetViews>
  <sheetFormatPr defaultColWidth="2.3984375" defaultRowHeight="15"/>
  <cols>
    <col min="1" max="57" width="2.3984375" style="1" customWidth="1"/>
    <col min="58" max="16384" width="2.3984375" style="1" customWidth="1"/>
  </cols>
  <sheetData>
    <row r="7" ht="14.25">
      <c r="BQ7" s="2"/>
    </row>
    <row r="8" ht="14.25">
      <c r="AI8" s="1" t="s">
        <v>91</v>
      </c>
    </row>
    <row r="9" spans="35:69" ht="21.75" customHeight="1">
      <c r="AI9" s="136" t="s">
        <v>0</v>
      </c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</row>
    <row r="10" spans="35:69" ht="14.25"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63:69" s="4" customFormat="1" ht="12">
      <c r="BK11" s="2" t="s">
        <v>88</v>
      </c>
      <c r="BL11" s="5" t="s">
        <v>89</v>
      </c>
      <c r="BM11" s="4" t="s">
        <v>35</v>
      </c>
      <c r="BN11" s="5">
        <v>5</v>
      </c>
      <c r="BO11" s="4" t="s">
        <v>37</v>
      </c>
      <c r="BP11" s="5">
        <v>1</v>
      </c>
      <c r="BQ11" s="4" t="s">
        <v>15</v>
      </c>
    </row>
    <row r="12" ht="14.25">
      <c r="BM12" s="1" t="s">
        <v>36</v>
      </c>
    </row>
    <row r="13" ht="14.25">
      <c r="AI13" s="6" t="s">
        <v>58</v>
      </c>
    </row>
    <row r="14" ht="15"/>
    <row r="15" spans="35:69" ht="14.25" customHeight="1">
      <c r="AI15" s="4"/>
      <c r="AJ15" s="4"/>
      <c r="AK15" s="4"/>
      <c r="AL15" s="4"/>
      <c r="AM15" s="4"/>
      <c r="AO15" s="4"/>
      <c r="AZ15" s="28"/>
      <c r="BA15" s="28"/>
      <c r="BB15" s="28"/>
      <c r="BC15" s="28" t="s">
        <v>2</v>
      </c>
      <c r="BE15" s="129" t="s">
        <v>38</v>
      </c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7"/>
      <c r="BQ15" s="7"/>
    </row>
    <row r="16" spans="36:69" ht="15">
      <c r="AJ16" s="4"/>
      <c r="AK16" s="4"/>
      <c r="AL16" s="4"/>
      <c r="AM16" s="4"/>
      <c r="AO16" s="4"/>
      <c r="AZ16" s="28" t="s">
        <v>1</v>
      </c>
      <c r="BA16" s="28"/>
      <c r="BB16" s="28"/>
      <c r="BC16" s="28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7"/>
      <c r="BQ16" s="7"/>
    </row>
    <row r="17" spans="52:69" ht="14.25" customHeight="1">
      <c r="AZ17" s="28"/>
      <c r="BA17" s="28"/>
      <c r="BB17" s="28"/>
      <c r="BC17" s="28" t="s">
        <v>3</v>
      </c>
      <c r="BE17" s="129" t="s">
        <v>92</v>
      </c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8"/>
      <c r="BQ17" s="7"/>
    </row>
    <row r="18" spans="55:69" ht="15">
      <c r="BC18" s="4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7"/>
      <c r="BQ18" s="7"/>
    </row>
    <row r="19" spans="57:69" ht="14.25" customHeight="1">
      <c r="BE19" s="8" t="s">
        <v>40</v>
      </c>
      <c r="BF19" s="7"/>
      <c r="BG19" s="129" t="s">
        <v>39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</row>
    <row r="20" spans="57:69" ht="14.25" customHeight="1">
      <c r="BE20" s="8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35:69" ht="14.25">
      <c r="AI21" s="133" t="s">
        <v>41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</row>
    <row r="22" spans="35:69" ht="14.25"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</row>
    <row r="23" s="4" customFormat="1" ht="6.75" customHeight="1"/>
    <row r="24" spans="35:69" s="4" customFormat="1" ht="19.5" customHeight="1">
      <c r="AI24" s="40" t="s">
        <v>4</v>
      </c>
      <c r="AJ24" s="120"/>
      <c r="AK24" s="120"/>
      <c r="AL24" s="120"/>
      <c r="AM24" s="41"/>
      <c r="AN24" s="130" t="s">
        <v>45</v>
      </c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D24" s="40" t="s">
        <v>46</v>
      </c>
      <c r="BE24" s="120"/>
      <c r="BF24" s="120"/>
      <c r="BG24" s="120"/>
      <c r="BH24" s="41"/>
      <c r="BI24" s="40"/>
      <c r="BJ24" s="120"/>
      <c r="BK24" s="120"/>
      <c r="BL24" s="120"/>
      <c r="BM24" s="120"/>
      <c r="BN24" s="120"/>
      <c r="BO24" s="120"/>
      <c r="BP24" s="120"/>
      <c r="BQ24" s="41"/>
    </row>
    <row r="25" spans="35:69" s="4" customFormat="1" ht="21.75" customHeight="1">
      <c r="AI25" s="121" t="s">
        <v>5</v>
      </c>
      <c r="AJ25" s="121"/>
      <c r="AK25" s="121"/>
      <c r="AL25" s="121"/>
      <c r="AM25" s="121"/>
      <c r="AN25" s="12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4"/>
      <c r="BF25" s="123" t="s">
        <v>44</v>
      </c>
      <c r="BG25" s="124"/>
      <c r="BH25" s="12"/>
      <c r="BI25" s="13"/>
      <c r="BJ25" s="13"/>
      <c r="BK25" s="13"/>
      <c r="BL25" s="13"/>
      <c r="BM25" s="13"/>
      <c r="BN25" s="13"/>
      <c r="BO25" s="13"/>
      <c r="BP25" s="13"/>
      <c r="BQ25" s="14"/>
    </row>
    <row r="26" spans="35:69" s="4" customFormat="1" ht="21.75" customHeight="1">
      <c r="AI26" s="121"/>
      <c r="AJ26" s="121"/>
      <c r="AK26" s="121"/>
      <c r="AL26" s="121"/>
      <c r="AM26" s="121"/>
      <c r="AN26" s="10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2">
        <v>123</v>
      </c>
      <c r="BA26" s="122"/>
      <c r="BB26" s="122"/>
      <c r="BC26" s="122"/>
      <c r="BD26" s="11" t="s">
        <v>43</v>
      </c>
      <c r="BE26" s="16"/>
      <c r="BF26" s="125"/>
      <c r="BG26" s="126"/>
      <c r="BH26" s="10"/>
      <c r="BI26" s="11"/>
      <c r="BJ26" s="11"/>
      <c r="BK26" s="11"/>
      <c r="BL26" s="11"/>
      <c r="BM26" s="11"/>
      <c r="BN26" s="11"/>
      <c r="BO26" s="11"/>
      <c r="BP26" s="11"/>
      <c r="BQ26" s="16"/>
    </row>
    <row r="27" spans="35:69" s="4" customFormat="1" ht="21.75" customHeight="1">
      <c r="AI27" s="121"/>
      <c r="AJ27" s="121"/>
      <c r="AK27" s="121"/>
      <c r="AL27" s="121"/>
      <c r="AM27" s="121"/>
      <c r="AN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6"/>
      <c r="BF27" s="125"/>
      <c r="BG27" s="126"/>
      <c r="BH27" s="10"/>
      <c r="BI27" s="11"/>
      <c r="BJ27" s="11"/>
      <c r="BK27" s="11"/>
      <c r="BL27" s="11"/>
      <c r="BM27" s="11"/>
      <c r="BN27" s="11"/>
      <c r="BO27" s="11"/>
      <c r="BP27" s="11"/>
      <c r="BQ27" s="16"/>
    </row>
    <row r="28" spans="35:69" s="4" customFormat="1" ht="21.75" customHeight="1">
      <c r="AI28" s="121"/>
      <c r="AJ28" s="121"/>
      <c r="AK28" s="121"/>
      <c r="AL28" s="121"/>
      <c r="AM28" s="121"/>
      <c r="AN28" s="17"/>
      <c r="AO28" s="18"/>
      <c r="AP28" s="18"/>
      <c r="AQ28" s="18"/>
      <c r="AR28" s="18"/>
      <c r="AS28" s="18"/>
      <c r="AT28" s="18" t="s">
        <v>64</v>
      </c>
      <c r="AU28" s="18"/>
      <c r="AV28" s="18"/>
      <c r="AW28" s="18"/>
      <c r="AX28" s="18"/>
      <c r="AY28" s="18"/>
      <c r="AZ28" s="18" t="s">
        <v>65</v>
      </c>
      <c r="BA28" s="18"/>
      <c r="BB28" s="18"/>
      <c r="BC28" s="18"/>
      <c r="BD28" s="18"/>
      <c r="BE28" s="19"/>
      <c r="BF28" s="127"/>
      <c r="BG28" s="128"/>
      <c r="BH28" s="17"/>
      <c r="BI28" s="18"/>
      <c r="BJ28" s="18"/>
      <c r="BK28" s="18"/>
      <c r="BL28" s="18"/>
      <c r="BM28" s="18"/>
      <c r="BN28" s="98"/>
      <c r="BO28" s="98"/>
      <c r="BP28" s="98"/>
      <c r="BQ28" s="19" t="s">
        <v>43</v>
      </c>
    </row>
    <row r="29" spans="35:69" s="4" customFormat="1" ht="19.5" customHeight="1">
      <c r="AI29" s="81" t="s">
        <v>6</v>
      </c>
      <c r="AJ29" s="81"/>
      <c r="AK29" s="81"/>
      <c r="AL29" s="81"/>
      <c r="AM29" s="81"/>
      <c r="AN29" s="81"/>
      <c r="AO29" s="130" t="s">
        <v>56</v>
      </c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2"/>
      <c r="BD29" s="81" t="s">
        <v>47</v>
      </c>
      <c r="BE29" s="81"/>
      <c r="BF29" s="4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41"/>
    </row>
    <row r="30" spans="35:69" s="4" customFormat="1" ht="5.25" customHeight="1">
      <c r="AI30" s="137" t="s">
        <v>66</v>
      </c>
      <c r="AJ30" s="138"/>
      <c r="AK30" s="12"/>
      <c r="AL30" s="13"/>
      <c r="AM30" s="13"/>
      <c r="AN30" s="14"/>
      <c r="AO30" s="12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4"/>
      <c r="BH30" s="12"/>
      <c r="BI30" s="13"/>
      <c r="BJ30" s="13"/>
      <c r="BK30" s="13"/>
      <c r="BL30" s="13"/>
      <c r="BM30" s="13"/>
      <c r="BN30" s="13"/>
      <c r="BO30" s="13"/>
      <c r="BP30" s="13"/>
      <c r="BQ30" s="14"/>
    </row>
    <row r="31" spans="35:69" s="4" customFormat="1" ht="14.25" customHeight="1">
      <c r="AI31" s="138"/>
      <c r="AJ31" s="138"/>
      <c r="AK31" s="139" t="s">
        <v>7</v>
      </c>
      <c r="AL31" s="140"/>
      <c r="AM31" s="140"/>
      <c r="AN31" s="141"/>
      <c r="AO31" s="11" t="s">
        <v>49</v>
      </c>
      <c r="AQ31" s="11"/>
      <c r="AR31" s="11"/>
      <c r="AS31" s="11"/>
      <c r="AT31" s="11"/>
      <c r="AU31" s="118">
        <v>150000</v>
      </c>
      <c r="AV31" s="118"/>
      <c r="AW31" s="118"/>
      <c r="AX31" s="11" t="s">
        <v>48</v>
      </c>
      <c r="AY31" s="11"/>
      <c r="AZ31" s="25" t="s">
        <v>88</v>
      </c>
      <c r="BA31" s="15" t="s">
        <v>89</v>
      </c>
      <c r="BB31" s="11" t="s">
        <v>35</v>
      </c>
      <c r="BC31" s="15">
        <v>5</v>
      </c>
      <c r="BD31" s="11" t="s">
        <v>37</v>
      </c>
      <c r="BE31" s="15">
        <v>1</v>
      </c>
      <c r="BF31" s="11" t="s">
        <v>15</v>
      </c>
      <c r="BG31" s="16"/>
      <c r="BH31" s="10" t="s">
        <v>51</v>
      </c>
      <c r="BI31" s="11"/>
      <c r="BJ31" s="11"/>
      <c r="BK31" s="59">
        <f>+AU31-AU33</f>
        <v>146000</v>
      </c>
      <c r="BL31" s="59"/>
      <c r="BM31" s="59"/>
      <c r="BN31" s="59"/>
      <c r="BO31" s="59"/>
      <c r="BP31" s="11"/>
      <c r="BQ31" s="16"/>
    </row>
    <row r="32" spans="35:69" s="4" customFormat="1" ht="7.5" customHeight="1">
      <c r="AI32" s="138"/>
      <c r="AJ32" s="138"/>
      <c r="AK32" s="139"/>
      <c r="AL32" s="140"/>
      <c r="AM32" s="140"/>
      <c r="AN32" s="141"/>
      <c r="AO32" s="10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6"/>
      <c r="BH32" s="10"/>
      <c r="BI32" s="11"/>
      <c r="BK32" s="59"/>
      <c r="BL32" s="59"/>
      <c r="BM32" s="59"/>
      <c r="BN32" s="59"/>
      <c r="BO32" s="59"/>
      <c r="BP32" s="112" t="s">
        <v>48</v>
      </c>
      <c r="BQ32" s="16"/>
    </row>
    <row r="33" spans="35:69" s="4" customFormat="1" ht="14.25" customHeight="1">
      <c r="AI33" s="138"/>
      <c r="AJ33" s="138"/>
      <c r="AK33" s="139"/>
      <c r="AL33" s="140"/>
      <c r="AM33" s="140"/>
      <c r="AN33" s="141"/>
      <c r="AO33" s="11" t="s">
        <v>50</v>
      </c>
      <c r="AQ33" s="11"/>
      <c r="AR33" s="11"/>
      <c r="AS33" s="11"/>
      <c r="AT33" s="11"/>
      <c r="AU33" s="118">
        <v>4000</v>
      </c>
      <c r="AV33" s="118"/>
      <c r="AW33" s="118"/>
      <c r="AX33" s="11" t="s">
        <v>48</v>
      </c>
      <c r="AY33" s="11"/>
      <c r="AZ33" s="25" t="s">
        <v>88</v>
      </c>
      <c r="BA33" s="33" t="str">
        <f>+BA31</f>
        <v>元</v>
      </c>
      <c r="BB33" s="11" t="s">
        <v>35</v>
      </c>
      <c r="BC33" s="33">
        <f>+BC31</f>
        <v>5</v>
      </c>
      <c r="BD33" s="11" t="s">
        <v>37</v>
      </c>
      <c r="BE33" s="15">
        <v>31</v>
      </c>
      <c r="BF33" s="11" t="s">
        <v>15</v>
      </c>
      <c r="BG33" s="16"/>
      <c r="BH33" s="10"/>
      <c r="BI33" s="11"/>
      <c r="BJ33" s="23"/>
      <c r="BK33" s="59"/>
      <c r="BL33" s="59"/>
      <c r="BM33" s="59"/>
      <c r="BN33" s="59"/>
      <c r="BO33" s="59"/>
      <c r="BP33" s="112"/>
      <c r="BQ33" s="16"/>
    </row>
    <row r="34" spans="35:69" s="4" customFormat="1" ht="5.25" customHeight="1">
      <c r="AI34" s="138"/>
      <c r="AJ34" s="138"/>
      <c r="AK34" s="17"/>
      <c r="AL34" s="18"/>
      <c r="AM34" s="18"/>
      <c r="AN34" s="19"/>
      <c r="AO34" s="17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7"/>
      <c r="BI34" s="18"/>
      <c r="BJ34" s="18"/>
      <c r="BK34" s="18"/>
      <c r="BL34" s="18"/>
      <c r="BM34" s="18"/>
      <c r="BN34" s="18"/>
      <c r="BO34" s="18"/>
      <c r="BP34" s="18"/>
      <c r="BQ34" s="19"/>
    </row>
    <row r="35" spans="35:69" s="4" customFormat="1" ht="5.25" customHeight="1">
      <c r="AI35" s="138"/>
      <c r="AJ35" s="138"/>
      <c r="AK35" s="12"/>
      <c r="AL35" s="13"/>
      <c r="AM35" s="13"/>
      <c r="AN35" s="14"/>
      <c r="AO35" s="12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4"/>
      <c r="BH35" s="12"/>
      <c r="BI35" s="13"/>
      <c r="BJ35" s="13"/>
      <c r="BK35" s="13"/>
      <c r="BL35" s="13"/>
      <c r="BM35" s="13"/>
      <c r="BN35" s="13"/>
      <c r="BO35" s="13"/>
      <c r="BP35" s="13"/>
      <c r="BQ35" s="14"/>
    </row>
    <row r="36" spans="35:69" s="4" customFormat="1" ht="14.25" customHeight="1">
      <c r="AI36" s="138"/>
      <c r="AJ36" s="138"/>
      <c r="AK36" s="139" t="s">
        <v>69</v>
      </c>
      <c r="AL36" s="140"/>
      <c r="AM36" s="140"/>
      <c r="AN36" s="141"/>
      <c r="AO36" s="11" t="s">
        <v>49</v>
      </c>
      <c r="AQ36" s="11"/>
      <c r="AR36" s="11"/>
      <c r="AS36" s="11"/>
      <c r="AT36" s="11"/>
      <c r="AU36" s="118">
        <v>30000</v>
      </c>
      <c r="AV36" s="118"/>
      <c r="AW36" s="118"/>
      <c r="AX36" s="11" t="s">
        <v>48</v>
      </c>
      <c r="AY36" s="11"/>
      <c r="AZ36" s="25" t="s">
        <v>88</v>
      </c>
      <c r="BA36" s="15" t="s">
        <v>89</v>
      </c>
      <c r="BB36" s="11" t="s">
        <v>35</v>
      </c>
      <c r="BC36" s="15">
        <v>5</v>
      </c>
      <c r="BD36" s="11" t="s">
        <v>37</v>
      </c>
      <c r="BE36" s="15">
        <v>1</v>
      </c>
      <c r="BF36" s="11" t="s">
        <v>15</v>
      </c>
      <c r="BG36" s="16"/>
      <c r="BH36" s="10" t="s">
        <v>51</v>
      </c>
      <c r="BI36" s="11"/>
      <c r="BJ36" s="11"/>
      <c r="BK36" s="59">
        <f>+AU36-AU38</f>
        <v>30000</v>
      </c>
      <c r="BL36" s="59"/>
      <c r="BM36" s="59"/>
      <c r="BN36" s="59"/>
      <c r="BO36" s="59"/>
      <c r="BP36" s="11"/>
      <c r="BQ36" s="16"/>
    </row>
    <row r="37" spans="35:69" s="4" customFormat="1" ht="7.5" customHeight="1">
      <c r="AI37" s="138"/>
      <c r="AJ37" s="138"/>
      <c r="AK37" s="139"/>
      <c r="AL37" s="140"/>
      <c r="AM37" s="140"/>
      <c r="AN37" s="141"/>
      <c r="AO37" s="10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6"/>
      <c r="BH37" s="10"/>
      <c r="BI37" s="11"/>
      <c r="BK37" s="59"/>
      <c r="BL37" s="59"/>
      <c r="BM37" s="59"/>
      <c r="BN37" s="59"/>
      <c r="BO37" s="59"/>
      <c r="BP37" s="112" t="s">
        <v>48</v>
      </c>
      <c r="BQ37" s="16"/>
    </row>
    <row r="38" spans="35:69" s="4" customFormat="1" ht="14.25" customHeight="1">
      <c r="AI38" s="138"/>
      <c r="AJ38" s="138"/>
      <c r="AK38" s="139"/>
      <c r="AL38" s="140"/>
      <c r="AM38" s="140"/>
      <c r="AN38" s="141"/>
      <c r="AO38" s="11" t="s">
        <v>50</v>
      </c>
      <c r="AQ38" s="11"/>
      <c r="AR38" s="11"/>
      <c r="AS38" s="11"/>
      <c r="AT38" s="11"/>
      <c r="AU38" s="113">
        <v>0</v>
      </c>
      <c r="AV38" s="113"/>
      <c r="AW38" s="113"/>
      <c r="AX38" s="11" t="s">
        <v>48</v>
      </c>
      <c r="AY38" s="11"/>
      <c r="AZ38" s="25" t="s">
        <v>90</v>
      </c>
      <c r="BA38" s="33" t="str">
        <f>+BA36</f>
        <v>元</v>
      </c>
      <c r="BB38" s="11" t="s">
        <v>35</v>
      </c>
      <c r="BC38" s="33">
        <f>+BC36</f>
        <v>5</v>
      </c>
      <c r="BD38" s="11" t="s">
        <v>37</v>
      </c>
      <c r="BE38" s="15">
        <v>31</v>
      </c>
      <c r="BF38" s="11" t="s">
        <v>15</v>
      </c>
      <c r="BG38" s="16"/>
      <c r="BH38" s="10"/>
      <c r="BI38" s="11"/>
      <c r="BJ38" s="23"/>
      <c r="BK38" s="59"/>
      <c r="BL38" s="59"/>
      <c r="BM38" s="59"/>
      <c r="BN38" s="59"/>
      <c r="BO38" s="59"/>
      <c r="BP38" s="112"/>
      <c r="BQ38" s="16"/>
    </row>
    <row r="39" spans="35:69" s="4" customFormat="1" ht="5.25" customHeight="1">
      <c r="AI39" s="138"/>
      <c r="AJ39" s="138"/>
      <c r="AK39" s="17"/>
      <c r="AL39" s="18"/>
      <c r="AM39" s="18"/>
      <c r="AN39" s="19"/>
      <c r="AO39" s="17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9"/>
      <c r="BH39" s="17"/>
      <c r="BI39" s="18"/>
      <c r="BJ39" s="18"/>
      <c r="BK39" s="18"/>
      <c r="BL39" s="18"/>
      <c r="BM39" s="18"/>
      <c r="BN39" s="18"/>
      <c r="BO39" s="18"/>
      <c r="BP39" s="18"/>
      <c r="BQ39" s="19"/>
    </row>
    <row r="40" spans="35:69" s="4" customFormat="1" ht="5.25" customHeight="1">
      <c r="AI40" s="138"/>
      <c r="AJ40" s="138"/>
      <c r="AK40" s="12"/>
      <c r="AL40" s="13"/>
      <c r="AM40" s="13"/>
      <c r="AN40" s="14"/>
      <c r="AO40" s="12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4"/>
      <c r="BH40" s="12"/>
      <c r="BI40" s="13"/>
      <c r="BJ40" s="13"/>
      <c r="BK40" s="13"/>
      <c r="BL40" s="13"/>
      <c r="BM40" s="13"/>
      <c r="BN40" s="13"/>
      <c r="BO40" s="13"/>
      <c r="BP40" s="13"/>
      <c r="BQ40" s="14"/>
    </row>
    <row r="41" spans="35:79" s="4" customFormat="1" ht="14.25" customHeight="1">
      <c r="AI41" s="138"/>
      <c r="AJ41" s="138"/>
      <c r="AK41" s="114" t="s">
        <v>71</v>
      </c>
      <c r="AL41" s="115"/>
      <c r="AM41" s="115"/>
      <c r="AN41" s="116"/>
      <c r="AO41" s="11" t="s">
        <v>49</v>
      </c>
      <c r="AQ41" s="11"/>
      <c r="AR41" s="11"/>
      <c r="AS41" s="11"/>
      <c r="AT41" s="11"/>
      <c r="AU41" s="118">
        <f>+BJ52</f>
        <v>140000</v>
      </c>
      <c r="AV41" s="118"/>
      <c r="AW41" s="118"/>
      <c r="AX41" s="11" t="s">
        <v>48</v>
      </c>
      <c r="AY41" s="11"/>
      <c r="AZ41" s="25" t="s">
        <v>90</v>
      </c>
      <c r="BA41" s="15" t="s">
        <v>89</v>
      </c>
      <c r="BB41" s="11" t="s">
        <v>35</v>
      </c>
      <c r="BC41" s="15">
        <v>5</v>
      </c>
      <c r="BD41" s="11" t="s">
        <v>37</v>
      </c>
      <c r="BE41" s="15">
        <v>1</v>
      </c>
      <c r="BF41" s="11" t="s">
        <v>15</v>
      </c>
      <c r="BG41" s="16"/>
      <c r="BH41" s="10" t="s">
        <v>51</v>
      </c>
      <c r="BI41" s="11"/>
      <c r="BJ41" s="11"/>
      <c r="BK41" s="59">
        <f>+AU41-AU43</f>
        <v>128000</v>
      </c>
      <c r="BL41" s="59"/>
      <c r="BM41" s="59"/>
      <c r="BN41" s="59"/>
      <c r="BO41" s="59"/>
      <c r="BP41" s="11"/>
      <c r="BQ41" s="16"/>
      <c r="BV41" s="43"/>
      <c r="BW41" s="44"/>
      <c r="BX41" s="44"/>
      <c r="BY41" s="44"/>
      <c r="BZ41" s="44"/>
      <c r="CA41" s="44"/>
    </row>
    <row r="42" spans="35:79" s="4" customFormat="1" ht="7.5" customHeight="1">
      <c r="AI42" s="138"/>
      <c r="AJ42" s="138"/>
      <c r="AK42" s="117"/>
      <c r="AL42" s="115"/>
      <c r="AM42" s="115"/>
      <c r="AN42" s="116"/>
      <c r="AO42" s="10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6"/>
      <c r="BH42" s="10"/>
      <c r="BI42" s="11"/>
      <c r="BK42" s="59"/>
      <c r="BL42" s="59"/>
      <c r="BM42" s="59"/>
      <c r="BN42" s="59"/>
      <c r="BO42" s="59"/>
      <c r="BP42" s="112" t="s">
        <v>48</v>
      </c>
      <c r="BQ42" s="16"/>
      <c r="BV42" s="44"/>
      <c r="BW42" s="44"/>
      <c r="BX42" s="44"/>
      <c r="BY42" s="44"/>
      <c r="BZ42" s="44"/>
      <c r="CA42" s="44"/>
    </row>
    <row r="43" spans="35:79" s="4" customFormat="1" ht="14.25" customHeight="1">
      <c r="AI43" s="138"/>
      <c r="AJ43" s="138"/>
      <c r="AK43" s="117"/>
      <c r="AL43" s="115"/>
      <c r="AM43" s="115"/>
      <c r="AN43" s="116"/>
      <c r="AO43" s="11" t="s">
        <v>50</v>
      </c>
      <c r="AQ43" s="11"/>
      <c r="AR43" s="11"/>
      <c r="AS43" s="11"/>
      <c r="AT43" s="11"/>
      <c r="AU43" s="119">
        <v>12000</v>
      </c>
      <c r="AV43" s="113"/>
      <c r="AW43" s="113"/>
      <c r="AX43" s="11" t="s">
        <v>48</v>
      </c>
      <c r="AY43" s="11"/>
      <c r="AZ43" s="25" t="s">
        <v>90</v>
      </c>
      <c r="BA43" s="33" t="str">
        <f>+BA41</f>
        <v>元</v>
      </c>
      <c r="BB43" s="11" t="s">
        <v>35</v>
      </c>
      <c r="BC43" s="33">
        <f>+BC41</f>
        <v>5</v>
      </c>
      <c r="BD43" s="11" t="s">
        <v>37</v>
      </c>
      <c r="BE43" s="15">
        <v>31</v>
      </c>
      <c r="BF43" s="11" t="s">
        <v>15</v>
      </c>
      <c r="BG43" s="16"/>
      <c r="BH43" s="10"/>
      <c r="BI43" s="11"/>
      <c r="BJ43" s="23"/>
      <c r="BK43" s="59"/>
      <c r="BL43" s="59"/>
      <c r="BM43" s="59"/>
      <c r="BN43" s="59"/>
      <c r="BO43" s="59"/>
      <c r="BP43" s="112"/>
      <c r="BQ43" s="16"/>
      <c r="BV43" s="44"/>
      <c r="BW43" s="44"/>
      <c r="BX43" s="44"/>
      <c r="BY43" s="44"/>
      <c r="BZ43" s="44"/>
      <c r="CA43" s="44"/>
    </row>
    <row r="44" spans="35:69" s="4" customFormat="1" ht="5.25" customHeight="1">
      <c r="AI44" s="138"/>
      <c r="AJ44" s="138"/>
      <c r="AK44" s="17"/>
      <c r="AL44" s="18"/>
      <c r="AM44" s="18"/>
      <c r="AN44" s="19"/>
      <c r="AO44" s="17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17"/>
      <c r="BI44" s="18"/>
      <c r="BJ44" s="18"/>
      <c r="BK44" s="18"/>
      <c r="BL44" s="18"/>
      <c r="BM44" s="18"/>
      <c r="BN44" s="18"/>
      <c r="BO44" s="18"/>
      <c r="BP44" s="18"/>
      <c r="BQ44" s="19"/>
    </row>
    <row r="45" spans="35:69" s="4" customFormat="1" ht="14.25" customHeight="1">
      <c r="AI45" s="63" t="s">
        <v>67</v>
      </c>
      <c r="AJ45" s="64"/>
      <c r="AK45" s="37" t="s">
        <v>8</v>
      </c>
      <c r="AL45" s="38"/>
      <c r="AM45" s="38"/>
      <c r="AN45" s="38"/>
      <c r="AO45" s="38"/>
      <c r="AP45" s="38"/>
      <c r="AQ45" s="38"/>
      <c r="AR45" s="39"/>
      <c r="AS45" s="37" t="s">
        <v>9</v>
      </c>
      <c r="AT45" s="38"/>
      <c r="AU45" s="38"/>
      <c r="AV45" s="38"/>
      <c r="AW45" s="38"/>
      <c r="AX45" s="38"/>
      <c r="AY45" s="38"/>
      <c r="AZ45" s="39"/>
      <c r="BA45" s="37" t="s">
        <v>11</v>
      </c>
      <c r="BB45" s="38"/>
      <c r="BC45" s="38"/>
      <c r="BD45" s="38"/>
      <c r="BE45" s="38"/>
      <c r="BF45" s="38"/>
      <c r="BG45" s="38"/>
      <c r="BH45" s="39"/>
      <c r="BI45" s="37" t="s">
        <v>13</v>
      </c>
      <c r="BJ45" s="38"/>
      <c r="BK45" s="38"/>
      <c r="BL45" s="38"/>
      <c r="BM45" s="38"/>
      <c r="BN45" s="38"/>
      <c r="BO45" s="38"/>
      <c r="BP45" s="38"/>
      <c r="BQ45" s="39"/>
    </row>
    <row r="46" spans="35:69" s="4" customFormat="1" ht="14.25" customHeight="1">
      <c r="AI46" s="65"/>
      <c r="AJ46" s="66"/>
      <c r="AK46" s="69"/>
      <c r="AL46" s="70"/>
      <c r="AM46" s="70"/>
      <c r="AN46" s="70"/>
      <c r="AO46" s="70"/>
      <c r="AP46" s="70"/>
      <c r="AQ46" s="70"/>
      <c r="AR46" s="71"/>
      <c r="AS46" s="69" t="s">
        <v>10</v>
      </c>
      <c r="AT46" s="70"/>
      <c r="AU46" s="70"/>
      <c r="AV46" s="70"/>
      <c r="AW46" s="70"/>
      <c r="AX46" s="70"/>
      <c r="AY46" s="70"/>
      <c r="AZ46" s="71"/>
      <c r="BA46" s="69" t="s">
        <v>12</v>
      </c>
      <c r="BB46" s="70"/>
      <c r="BC46" s="70"/>
      <c r="BD46" s="70"/>
      <c r="BE46" s="70"/>
      <c r="BF46" s="70"/>
      <c r="BG46" s="70"/>
      <c r="BH46" s="71"/>
      <c r="BI46" s="69" t="s">
        <v>42</v>
      </c>
      <c r="BJ46" s="70"/>
      <c r="BK46" s="70"/>
      <c r="BL46" s="70"/>
      <c r="BM46" s="70"/>
      <c r="BN46" s="70"/>
      <c r="BO46" s="70"/>
      <c r="BP46" s="70"/>
      <c r="BQ46" s="71"/>
    </row>
    <row r="47" spans="35:69" s="4" customFormat="1" ht="4.5" customHeight="1">
      <c r="AI47" s="65"/>
      <c r="AJ47" s="66"/>
      <c r="AK47" s="45" t="s">
        <v>70</v>
      </c>
      <c r="AL47" s="46"/>
      <c r="AM47" s="23"/>
      <c r="AN47" s="23"/>
      <c r="AO47" s="23"/>
      <c r="AP47" s="23"/>
      <c r="AQ47" s="23"/>
      <c r="AR47" s="24"/>
      <c r="AS47" s="22"/>
      <c r="AT47" s="23"/>
      <c r="AU47" s="23"/>
      <c r="AV47" s="23"/>
      <c r="AW47" s="23"/>
      <c r="AX47" s="23"/>
      <c r="AY47" s="23"/>
      <c r="AZ47" s="24"/>
      <c r="BA47" s="22"/>
      <c r="BB47" s="23"/>
      <c r="BC47" s="23"/>
      <c r="BD47" s="23"/>
      <c r="BE47" s="23"/>
      <c r="BF47" s="23"/>
      <c r="BG47" s="23"/>
      <c r="BH47" s="24"/>
      <c r="BI47" s="22"/>
      <c r="BJ47" s="23"/>
      <c r="BK47" s="23"/>
      <c r="BL47" s="23"/>
      <c r="BM47" s="23"/>
      <c r="BN47" s="23"/>
      <c r="BO47" s="23"/>
      <c r="BP47" s="23"/>
      <c r="BQ47" s="24"/>
    </row>
    <row r="48" spans="35:69" s="4" customFormat="1" ht="12" customHeight="1">
      <c r="AI48" s="65"/>
      <c r="AJ48" s="66"/>
      <c r="AK48" s="47"/>
      <c r="AL48" s="48"/>
      <c r="AM48" s="51">
        <v>300</v>
      </c>
      <c r="AN48" s="51"/>
      <c r="AO48" s="51"/>
      <c r="AP48" s="51"/>
      <c r="AQ48" s="51"/>
      <c r="AR48" s="16"/>
      <c r="AS48" s="10"/>
      <c r="AT48" s="111">
        <v>5</v>
      </c>
      <c r="AU48" s="111"/>
      <c r="AV48" s="111"/>
      <c r="AW48" s="111"/>
      <c r="AX48" s="111"/>
      <c r="AZ48" s="16"/>
      <c r="BA48" s="10"/>
      <c r="BB48" s="111">
        <v>20</v>
      </c>
      <c r="BC48" s="111"/>
      <c r="BD48" s="111"/>
      <c r="BE48" s="111"/>
      <c r="BF48" s="111"/>
      <c r="BG48" s="111"/>
      <c r="BH48" s="16"/>
      <c r="BI48" s="10"/>
      <c r="BJ48" s="72">
        <f>+AM48*AT48*BB48</f>
        <v>30000</v>
      </c>
      <c r="BK48" s="72"/>
      <c r="BL48" s="72"/>
      <c r="BM48" s="72"/>
      <c r="BN48" s="72"/>
      <c r="BO48" s="72"/>
      <c r="BP48" s="11"/>
      <c r="BQ48" s="16"/>
    </row>
    <row r="49" spans="35:69" s="4" customFormat="1" ht="12" customHeight="1">
      <c r="AI49" s="65"/>
      <c r="AJ49" s="66"/>
      <c r="AK49" s="47"/>
      <c r="AL49" s="48"/>
      <c r="AM49" s="51"/>
      <c r="AN49" s="51"/>
      <c r="AO49" s="51"/>
      <c r="AP49" s="51"/>
      <c r="AQ49" s="51"/>
      <c r="AR49" s="34" t="s">
        <v>60</v>
      </c>
      <c r="AS49" s="10"/>
      <c r="AT49" s="111"/>
      <c r="AU49" s="111"/>
      <c r="AV49" s="111"/>
      <c r="AW49" s="111"/>
      <c r="AX49" s="111"/>
      <c r="AY49" s="11" t="s">
        <v>14</v>
      </c>
      <c r="AZ49" s="16"/>
      <c r="BA49" s="10"/>
      <c r="BB49" s="111"/>
      <c r="BC49" s="111"/>
      <c r="BD49" s="111"/>
      <c r="BE49" s="111"/>
      <c r="BF49" s="111"/>
      <c r="BG49" s="111"/>
      <c r="BH49" s="16" t="s">
        <v>15</v>
      </c>
      <c r="BI49" s="10"/>
      <c r="BJ49" s="72"/>
      <c r="BK49" s="72"/>
      <c r="BL49" s="72"/>
      <c r="BM49" s="72"/>
      <c r="BN49" s="72"/>
      <c r="BO49" s="72"/>
      <c r="BP49" s="11"/>
      <c r="BQ49" s="26" t="s">
        <v>16</v>
      </c>
    </row>
    <row r="50" spans="35:69" s="4" customFormat="1" ht="4.5" customHeight="1">
      <c r="AI50" s="65"/>
      <c r="AJ50" s="66"/>
      <c r="AK50" s="49"/>
      <c r="AL50" s="50"/>
      <c r="AM50" s="11"/>
      <c r="AN50" s="11"/>
      <c r="AO50" s="11"/>
      <c r="AP50" s="11"/>
      <c r="AQ50" s="11"/>
      <c r="AR50" s="16"/>
      <c r="AS50" s="10"/>
      <c r="AT50" s="11"/>
      <c r="AU50" s="11"/>
      <c r="AV50" s="11"/>
      <c r="AW50" s="11"/>
      <c r="AX50" s="11"/>
      <c r="AY50" s="11"/>
      <c r="AZ50" s="16"/>
      <c r="BA50" s="10"/>
      <c r="BB50" s="11"/>
      <c r="BC50" s="11"/>
      <c r="BD50" s="11"/>
      <c r="BE50" s="11"/>
      <c r="BF50" s="11"/>
      <c r="BG50" s="11"/>
      <c r="BH50" s="16"/>
      <c r="BI50" s="10"/>
      <c r="BJ50" s="11"/>
      <c r="BK50" s="11"/>
      <c r="BL50" s="11"/>
      <c r="BM50" s="11"/>
      <c r="BN50" s="11"/>
      <c r="BO50" s="11"/>
      <c r="BP50" s="11"/>
      <c r="BQ50" s="26"/>
    </row>
    <row r="51" spans="35:69" s="4" customFormat="1" ht="4.5" customHeight="1">
      <c r="AI51" s="65"/>
      <c r="AJ51" s="66"/>
      <c r="AK51" s="45" t="s">
        <v>72</v>
      </c>
      <c r="AL51" s="46"/>
      <c r="AM51" s="13"/>
      <c r="AN51" s="13"/>
      <c r="AO51" s="13"/>
      <c r="AP51" s="13"/>
      <c r="AQ51" s="13"/>
      <c r="AR51" s="14"/>
      <c r="AS51" s="12"/>
      <c r="AT51" s="13"/>
      <c r="AU51" s="13"/>
      <c r="AV51" s="13"/>
      <c r="AW51" s="13"/>
      <c r="AX51" s="13"/>
      <c r="AY51" s="13"/>
      <c r="AZ51" s="14"/>
      <c r="BA51" s="12"/>
      <c r="BB51" s="13"/>
      <c r="BC51" s="13"/>
      <c r="BD51" s="13"/>
      <c r="BE51" s="13"/>
      <c r="BF51" s="13"/>
      <c r="BG51" s="13"/>
      <c r="BH51" s="14"/>
      <c r="BI51" s="12"/>
      <c r="BJ51" s="13"/>
      <c r="BK51" s="13"/>
      <c r="BL51" s="13"/>
      <c r="BM51" s="13"/>
      <c r="BN51" s="13"/>
      <c r="BO51" s="13"/>
      <c r="BP51" s="13"/>
      <c r="BQ51" s="14"/>
    </row>
    <row r="52" spans="35:69" s="4" customFormat="1" ht="12" customHeight="1">
      <c r="AI52" s="65"/>
      <c r="AJ52" s="66"/>
      <c r="AK52" s="47"/>
      <c r="AL52" s="48"/>
      <c r="AM52" s="51">
        <v>1000</v>
      </c>
      <c r="AN52" s="51"/>
      <c r="AO52" s="51"/>
      <c r="AP52" s="51"/>
      <c r="AQ52" s="51"/>
      <c r="AR52" s="16"/>
      <c r="AS52" s="10"/>
      <c r="AT52" s="111">
        <v>7</v>
      </c>
      <c r="AU52" s="111"/>
      <c r="AV52" s="111"/>
      <c r="AW52" s="111"/>
      <c r="AX52" s="111"/>
      <c r="AY52" s="11"/>
      <c r="AZ52" s="16"/>
      <c r="BA52" s="10"/>
      <c r="BB52" s="111">
        <v>20</v>
      </c>
      <c r="BC52" s="111"/>
      <c r="BD52" s="111"/>
      <c r="BE52" s="111"/>
      <c r="BF52" s="111"/>
      <c r="BG52" s="111"/>
      <c r="BH52" s="16"/>
      <c r="BI52" s="10"/>
      <c r="BJ52" s="72">
        <f>+BB52*AT52*AM52</f>
        <v>140000</v>
      </c>
      <c r="BK52" s="72"/>
      <c r="BL52" s="72"/>
      <c r="BM52" s="72"/>
      <c r="BN52" s="72"/>
      <c r="BO52" s="72"/>
      <c r="BP52" s="11"/>
      <c r="BQ52" s="16"/>
    </row>
    <row r="53" spans="35:69" s="4" customFormat="1" ht="12" customHeight="1">
      <c r="AI53" s="65"/>
      <c r="AJ53" s="66"/>
      <c r="AK53" s="47"/>
      <c r="AL53" s="48"/>
      <c r="AM53" s="51"/>
      <c r="AN53" s="51"/>
      <c r="AO53" s="51"/>
      <c r="AP53" s="51"/>
      <c r="AQ53" s="51"/>
      <c r="AR53" s="34" t="s">
        <v>60</v>
      </c>
      <c r="AS53" s="10"/>
      <c r="AT53" s="111"/>
      <c r="AU53" s="111"/>
      <c r="AV53" s="111"/>
      <c r="AW53" s="111"/>
      <c r="AX53" s="111"/>
      <c r="AY53" s="11" t="s">
        <v>14</v>
      </c>
      <c r="AZ53" s="16"/>
      <c r="BA53" s="10"/>
      <c r="BB53" s="111"/>
      <c r="BC53" s="111"/>
      <c r="BD53" s="111"/>
      <c r="BE53" s="111"/>
      <c r="BF53" s="111"/>
      <c r="BG53" s="111"/>
      <c r="BH53" s="16" t="s">
        <v>15</v>
      </c>
      <c r="BI53" s="10"/>
      <c r="BJ53" s="72"/>
      <c r="BK53" s="72"/>
      <c r="BL53" s="72"/>
      <c r="BM53" s="72"/>
      <c r="BN53" s="72"/>
      <c r="BO53" s="72"/>
      <c r="BP53" s="11"/>
      <c r="BQ53" s="26" t="s">
        <v>16</v>
      </c>
    </row>
    <row r="54" spans="35:69" s="4" customFormat="1" ht="4.5" customHeight="1">
      <c r="AI54" s="67"/>
      <c r="AJ54" s="68"/>
      <c r="AK54" s="49"/>
      <c r="AL54" s="50"/>
      <c r="AM54" s="18"/>
      <c r="AN54" s="18"/>
      <c r="AO54" s="18"/>
      <c r="AP54" s="18"/>
      <c r="AQ54" s="18"/>
      <c r="AR54" s="19"/>
      <c r="AS54" s="17"/>
      <c r="AT54" s="18"/>
      <c r="AU54" s="18"/>
      <c r="AV54" s="18"/>
      <c r="AW54" s="18"/>
      <c r="AX54" s="18"/>
      <c r="AY54" s="18"/>
      <c r="AZ54" s="19"/>
      <c r="BA54" s="17"/>
      <c r="BB54" s="18"/>
      <c r="BC54" s="18"/>
      <c r="BD54" s="18"/>
      <c r="BE54" s="18"/>
      <c r="BF54" s="18"/>
      <c r="BG54" s="18"/>
      <c r="BH54" s="19"/>
      <c r="BI54" s="17"/>
      <c r="BJ54" s="18"/>
      <c r="BK54" s="18"/>
      <c r="BL54" s="18"/>
      <c r="BM54" s="18"/>
      <c r="BN54" s="18"/>
      <c r="BO54" s="18"/>
      <c r="BP54" s="18"/>
      <c r="BQ54" s="19"/>
    </row>
    <row r="55" spans="35:79" s="4" customFormat="1" ht="14.25" customHeight="1">
      <c r="AI55" s="108" t="s">
        <v>68</v>
      </c>
      <c r="AJ55" s="109"/>
      <c r="AK55" s="110" t="s">
        <v>17</v>
      </c>
      <c r="AL55" s="110"/>
      <c r="AM55" s="110"/>
      <c r="AN55" s="37" t="s">
        <v>18</v>
      </c>
      <c r="AO55" s="38"/>
      <c r="AP55" s="38"/>
      <c r="AQ55" s="38"/>
      <c r="AR55" s="38"/>
      <c r="AS55" s="39"/>
      <c r="AT55" s="37" t="s">
        <v>57</v>
      </c>
      <c r="AU55" s="38"/>
      <c r="AV55" s="38"/>
      <c r="AW55" s="38"/>
      <c r="AX55" s="38"/>
      <c r="AY55" s="39"/>
      <c r="AZ55" s="37" t="s">
        <v>19</v>
      </c>
      <c r="BA55" s="38"/>
      <c r="BB55" s="38"/>
      <c r="BC55" s="38"/>
      <c r="BD55" s="38"/>
      <c r="BE55" s="39"/>
      <c r="BF55" s="37" t="s">
        <v>20</v>
      </c>
      <c r="BG55" s="38"/>
      <c r="BH55" s="38"/>
      <c r="BI55" s="38"/>
      <c r="BJ55" s="38"/>
      <c r="BK55" s="39"/>
      <c r="BL55" s="37" t="s">
        <v>21</v>
      </c>
      <c r="BM55" s="38"/>
      <c r="BN55" s="38"/>
      <c r="BO55" s="38"/>
      <c r="BP55" s="38"/>
      <c r="BQ55" s="39"/>
      <c r="BV55" s="43"/>
      <c r="BW55" s="44"/>
      <c r="BX55" s="44"/>
      <c r="BY55" s="44"/>
      <c r="BZ55" s="44"/>
      <c r="CA55" s="44"/>
    </row>
    <row r="56" spans="35:79" s="4" customFormat="1" ht="15.75" customHeight="1">
      <c r="AI56" s="109"/>
      <c r="AJ56" s="109"/>
      <c r="AK56" s="110"/>
      <c r="AL56" s="110"/>
      <c r="AM56" s="110"/>
      <c r="AN56" s="82" t="s">
        <v>61</v>
      </c>
      <c r="AO56" s="83"/>
      <c r="AP56" s="83"/>
      <c r="AQ56" s="83"/>
      <c r="AR56" s="83"/>
      <c r="AS56" s="84"/>
      <c r="AT56" s="75">
        <v>1000</v>
      </c>
      <c r="AU56" s="76"/>
      <c r="AV56" s="76"/>
      <c r="AW56" s="76"/>
      <c r="AX56" s="29"/>
      <c r="AY56" s="30"/>
      <c r="AZ56" s="75">
        <v>10000</v>
      </c>
      <c r="BA56" s="76"/>
      <c r="BB56" s="76"/>
      <c r="BC56" s="76"/>
      <c r="BD56" s="31"/>
      <c r="BE56" s="32"/>
      <c r="BF56" s="52">
        <v>0.8</v>
      </c>
      <c r="BG56" s="53"/>
      <c r="BH56" s="53"/>
      <c r="BI56" s="53"/>
      <c r="BJ56" s="53"/>
      <c r="BK56" s="54"/>
      <c r="BL56" s="58">
        <f>+AT56*AZ56*BF56/1000</f>
        <v>8000</v>
      </c>
      <c r="BM56" s="59"/>
      <c r="BN56" s="59"/>
      <c r="BO56" s="59"/>
      <c r="BP56" s="59"/>
      <c r="BQ56" s="142" t="s">
        <v>60</v>
      </c>
      <c r="BV56" s="44"/>
      <c r="BW56" s="44"/>
      <c r="BX56" s="44"/>
      <c r="BY56" s="44"/>
      <c r="BZ56" s="44"/>
      <c r="CA56" s="44"/>
    </row>
    <row r="57" spans="35:79" s="4" customFormat="1" ht="15.75" customHeight="1">
      <c r="AI57" s="109"/>
      <c r="AJ57" s="109"/>
      <c r="AK57" s="110"/>
      <c r="AL57" s="110"/>
      <c r="AM57" s="110"/>
      <c r="AN57" s="85"/>
      <c r="AO57" s="86"/>
      <c r="AP57" s="86"/>
      <c r="AQ57" s="86"/>
      <c r="AR57" s="86"/>
      <c r="AS57" s="87"/>
      <c r="AT57" s="77"/>
      <c r="AU57" s="78"/>
      <c r="AV57" s="78"/>
      <c r="AW57" s="78"/>
      <c r="AX57" s="73" t="s">
        <v>62</v>
      </c>
      <c r="AY57" s="74"/>
      <c r="AZ57" s="77"/>
      <c r="BA57" s="78"/>
      <c r="BB57" s="78"/>
      <c r="BC57" s="78"/>
      <c r="BD57" s="79" t="s">
        <v>63</v>
      </c>
      <c r="BE57" s="80"/>
      <c r="BF57" s="55"/>
      <c r="BG57" s="56"/>
      <c r="BH57" s="56"/>
      <c r="BI57" s="56"/>
      <c r="BJ57" s="56"/>
      <c r="BK57" s="57"/>
      <c r="BL57" s="60"/>
      <c r="BM57" s="61"/>
      <c r="BN57" s="61"/>
      <c r="BO57" s="61"/>
      <c r="BP57" s="61"/>
      <c r="BQ57" s="143"/>
      <c r="BV57" s="44"/>
      <c r="BW57" s="44"/>
      <c r="BX57" s="44"/>
      <c r="BY57" s="44"/>
      <c r="BZ57" s="44"/>
      <c r="CA57" s="44"/>
    </row>
    <row r="58" spans="35:69" s="4" customFormat="1" ht="14.25" customHeight="1">
      <c r="AI58" s="109"/>
      <c r="AJ58" s="109"/>
      <c r="AK58" s="110" t="s">
        <v>52</v>
      </c>
      <c r="AL58" s="110"/>
      <c r="AM58" s="110"/>
      <c r="AN58" s="37" t="s">
        <v>53</v>
      </c>
      <c r="AO58" s="38"/>
      <c r="AP58" s="38"/>
      <c r="AQ58" s="38"/>
      <c r="AR58" s="39"/>
      <c r="AS58" s="37" t="s">
        <v>22</v>
      </c>
      <c r="AT58" s="38"/>
      <c r="AU58" s="38"/>
      <c r="AV58" s="38"/>
      <c r="AW58" s="39"/>
      <c r="AX58" s="37" t="s">
        <v>54</v>
      </c>
      <c r="AY58" s="38"/>
      <c r="AZ58" s="38"/>
      <c r="BA58" s="38"/>
      <c r="BB58" s="39"/>
      <c r="BC58" s="37" t="s">
        <v>23</v>
      </c>
      <c r="BD58" s="38"/>
      <c r="BE58" s="38"/>
      <c r="BF58" s="38"/>
      <c r="BG58" s="39"/>
      <c r="BH58" s="37" t="s">
        <v>24</v>
      </c>
      <c r="BI58" s="38"/>
      <c r="BJ58" s="38"/>
      <c r="BK58" s="38"/>
      <c r="BL58" s="39"/>
      <c r="BM58" s="37" t="s">
        <v>25</v>
      </c>
      <c r="BN58" s="38"/>
      <c r="BO58" s="38"/>
      <c r="BP58" s="38"/>
      <c r="BQ58" s="39"/>
    </row>
    <row r="59" spans="35:69" s="4" customFormat="1" ht="15.75" customHeight="1">
      <c r="AI59" s="109"/>
      <c r="AJ59" s="109"/>
      <c r="AK59" s="110"/>
      <c r="AL59" s="110"/>
      <c r="AM59" s="110"/>
      <c r="AN59" s="82" t="s">
        <v>59</v>
      </c>
      <c r="AO59" s="83"/>
      <c r="AP59" s="83"/>
      <c r="AQ59" s="83"/>
      <c r="AR59" s="84"/>
      <c r="AS59" s="88"/>
      <c r="AT59" s="89"/>
      <c r="AU59" s="89"/>
      <c r="AV59" s="89"/>
      <c r="AW59" s="90"/>
      <c r="AX59" s="94"/>
      <c r="AY59" s="95"/>
      <c r="AZ59" s="95"/>
      <c r="BA59" s="95"/>
      <c r="BB59" s="96"/>
      <c r="BC59" s="100">
        <v>10000</v>
      </c>
      <c r="BD59" s="101"/>
      <c r="BE59" s="101"/>
      <c r="BF59" s="101"/>
      <c r="BG59" s="101"/>
      <c r="BH59" s="52">
        <v>0.8</v>
      </c>
      <c r="BI59" s="53"/>
      <c r="BJ59" s="53"/>
      <c r="BK59" s="53"/>
      <c r="BL59" s="53"/>
      <c r="BM59" s="104">
        <f>+BH59*BC59</f>
        <v>8000</v>
      </c>
      <c r="BN59" s="105"/>
      <c r="BO59" s="105"/>
      <c r="BP59" s="105"/>
      <c r="BQ59" s="142" t="s">
        <v>60</v>
      </c>
    </row>
    <row r="60" spans="35:69" s="4" customFormat="1" ht="15.75" customHeight="1">
      <c r="AI60" s="109"/>
      <c r="AJ60" s="109"/>
      <c r="AK60" s="110"/>
      <c r="AL60" s="110"/>
      <c r="AM60" s="110"/>
      <c r="AN60" s="85"/>
      <c r="AO60" s="86"/>
      <c r="AP60" s="86"/>
      <c r="AQ60" s="86"/>
      <c r="AR60" s="87"/>
      <c r="AS60" s="91"/>
      <c r="AT60" s="92"/>
      <c r="AU60" s="92"/>
      <c r="AV60" s="92"/>
      <c r="AW60" s="93"/>
      <c r="AX60" s="97"/>
      <c r="AY60" s="98"/>
      <c r="AZ60" s="98"/>
      <c r="BA60" s="98"/>
      <c r="BB60" s="99"/>
      <c r="BC60" s="102"/>
      <c r="BD60" s="103"/>
      <c r="BE60" s="103"/>
      <c r="BF60" s="103"/>
      <c r="BG60" s="103"/>
      <c r="BH60" s="55"/>
      <c r="BI60" s="56"/>
      <c r="BJ60" s="56"/>
      <c r="BK60" s="56"/>
      <c r="BL60" s="56"/>
      <c r="BM60" s="106"/>
      <c r="BN60" s="107"/>
      <c r="BO60" s="107"/>
      <c r="BP60" s="107"/>
      <c r="BQ60" s="143"/>
    </row>
    <row r="61" spans="35:69" s="4" customFormat="1" ht="19.5" customHeight="1">
      <c r="AI61" s="40" t="s">
        <v>26</v>
      </c>
      <c r="AJ61" s="41"/>
      <c r="AK61" s="42"/>
      <c r="AL61" s="42"/>
      <c r="AM61" s="42"/>
      <c r="AN61" s="42"/>
      <c r="AO61" s="42"/>
      <c r="AP61" s="42"/>
      <c r="AQ61" s="42"/>
      <c r="AR61" s="42"/>
      <c r="AS61" s="81" t="s">
        <v>27</v>
      </c>
      <c r="AT61" s="81"/>
      <c r="AU61" s="81"/>
      <c r="AV61" s="81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81" t="s">
        <v>28</v>
      </c>
      <c r="BJ61" s="81"/>
      <c r="BK61" s="81"/>
      <c r="BL61" s="20"/>
      <c r="BM61" s="9" t="s">
        <v>29</v>
      </c>
      <c r="BN61" s="62"/>
      <c r="BO61" s="62"/>
      <c r="BP61" s="9" t="s">
        <v>30</v>
      </c>
      <c r="BQ61" s="21"/>
    </row>
    <row r="62" spans="35:69" s="4" customFormat="1" ht="8.25" customHeight="1">
      <c r="AI62" s="12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4"/>
    </row>
    <row r="63" spans="35:69" s="4" customFormat="1" ht="14.25" customHeight="1">
      <c r="AI63" s="10" t="s">
        <v>55</v>
      </c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6"/>
    </row>
    <row r="64" spans="35:69" s="4" customFormat="1" ht="14.25" customHeight="1">
      <c r="AI64" s="27" t="s">
        <v>33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6"/>
    </row>
    <row r="65" spans="35:69" s="4" customFormat="1" ht="14.25" customHeight="1">
      <c r="AI65" s="27" t="s">
        <v>31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6"/>
    </row>
    <row r="66" spans="35:69" s="4" customFormat="1" ht="14.25" customHeight="1">
      <c r="AI66" s="27" t="s">
        <v>32</v>
      </c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6"/>
    </row>
    <row r="67" spans="35:69" s="4" customFormat="1" ht="14.25" customHeight="1">
      <c r="AI67" s="27" t="s">
        <v>34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6"/>
    </row>
    <row r="68" spans="35:69" s="4" customFormat="1" ht="8.25" customHeight="1">
      <c r="AI68" s="17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9"/>
    </row>
    <row r="69" spans="35:69" s="4" customFormat="1" ht="12"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</row>
  </sheetData>
  <sheetProtection/>
  <mergeCells count="88">
    <mergeCell ref="BQ56:BQ57"/>
    <mergeCell ref="AT55:AY55"/>
    <mergeCell ref="AI61:AJ61"/>
    <mergeCell ref="AK61:AR61"/>
    <mergeCell ref="BV55:CA57"/>
    <mergeCell ref="AK47:AL50"/>
    <mergeCell ref="AM48:AQ49"/>
    <mergeCell ref="AK51:AL54"/>
    <mergeCell ref="AM52:AQ53"/>
    <mergeCell ref="BF56:BK57"/>
    <mergeCell ref="BL56:BP57"/>
    <mergeCell ref="BN61:BO61"/>
    <mergeCell ref="AI45:AJ54"/>
    <mergeCell ref="BI45:BQ45"/>
    <mergeCell ref="BI46:BQ46"/>
    <mergeCell ref="BJ48:BO49"/>
    <mergeCell ref="BJ52:BO53"/>
    <mergeCell ref="AX57:AY57"/>
    <mergeCell ref="AT56:AW57"/>
    <mergeCell ref="BD57:BE57"/>
    <mergeCell ref="AZ56:BC57"/>
    <mergeCell ref="AN58:AR58"/>
    <mergeCell ref="AS58:AW58"/>
    <mergeCell ref="AS61:AV61"/>
    <mergeCell ref="BI61:BK61"/>
    <mergeCell ref="AW61:BH61"/>
    <mergeCell ref="BH58:BL58"/>
    <mergeCell ref="AX58:BB58"/>
    <mergeCell ref="BC58:BG58"/>
    <mergeCell ref="AS59:AW60"/>
    <mergeCell ref="AX59:BB60"/>
    <mergeCell ref="BC59:BG60"/>
    <mergeCell ref="BH59:BL60"/>
    <mergeCell ref="BM59:BP60"/>
    <mergeCell ref="BQ59:BQ60"/>
    <mergeCell ref="AZ55:BE55"/>
    <mergeCell ref="BF55:BK55"/>
    <mergeCell ref="BL55:BQ55"/>
    <mergeCell ref="AI55:AJ60"/>
    <mergeCell ref="AK55:AM57"/>
    <mergeCell ref="AK58:AM60"/>
    <mergeCell ref="AN55:AS55"/>
    <mergeCell ref="AN56:AS57"/>
    <mergeCell ref="BM58:BQ58"/>
    <mergeCell ref="AN59:AR60"/>
    <mergeCell ref="BB52:BG53"/>
    <mergeCell ref="BP32:BP33"/>
    <mergeCell ref="BP37:BP38"/>
    <mergeCell ref="BP42:BP43"/>
    <mergeCell ref="AT52:AX53"/>
    <mergeCell ref="AK41:AN43"/>
    <mergeCell ref="AU41:AW41"/>
    <mergeCell ref="BK41:BO43"/>
    <mergeCell ref="AU43:AW43"/>
    <mergeCell ref="AK45:AR46"/>
    <mergeCell ref="AT48:AX49"/>
    <mergeCell ref="BB48:BG49"/>
    <mergeCell ref="BV41:CA43"/>
    <mergeCell ref="AU38:AW38"/>
    <mergeCell ref="BA45:BH45"/>
    <mergeCell ref="BA46:BH46"/>
    <mergeCell ref="AZ26:BC26"/>
    <mergeCell ref="BF25:BG28"/>
    <mergeCell ref="BN28:BP28"/>
    <mergeCell ref="BE17:BO18"/>
    <mergeCell ref="BG19:BQ19"/>
    <mergeCell ref="AS46:AZ46"/>
    <mergeCell ref="AS45:AZ45"/>
    <mergeCell ref="AI29:AN29"/>
    <mergeCell ref="AO29:BC29"/>
    <mergeCell ref="BD29:BE29"/>
    <mergeCell ref="BF29:BQ29"/>
    <mergeCell ref="AI21:BQ22"/>
    <mergeCell ref="AI24:AM24"/>
    <mergeCell ref="AN24:BC24"/>
    <mergeCell ref="BD24:BH24"/>
    <mergeCell ref="BI24:BQ24"/>
    <mergeCell ref="AI25:AM28"/>
    <mergeCell ref="AI9:BQ9"/>
    <mergeCell ref="AI30:AJ44"/>
    <mergeCell ref="AU31:AW31"/>
    <mergeCell ref="AU33:AW33"/>
    <mergeCell ref="AK31:AN33"/>
    <mergeCell ref="BK31:BO33"/>
    <mergeCell ref="AK36:AN38"/>
    <mergeCell ref="AU36:AW36"/>
    <mergeCell ref="BK36:BO38"/>
    <mergeCell ref="BE15:BO16"/>
  </mergeCells>
  <printOptions horizont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多賀町役場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認定水量申告書</dc:title>
  <dc:subject/>
  <dc:creator>多賀町役場　公営企業課</dc:creator>
  <cp:keywords/>
  <dc:description/>
  <cp:lastModifiedBy>地域整備課</cp:lastModifiedBy>
  <cp:lastPrinted>2021-11-15T08:26:27Z</cp:lastPrinted>
  <dcterms:created xsi:type="dcterms:W3CDTF">2009-06-08T01:24:18Z</dcterms:created>
  <dcterms:modified xsi:type="dcterms:W3CDTF">2021-11-15T08:26:49Z</dcterms:modified>
  <cp:category/>
  <cp:version/>
  <cp:contentType/>
  <cp:contentStatus/>
</cp:coreProperties>
</file>