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chiiki\Desktop\"/>
    </mc:Choice>
  </mc:AlternateContent>
  <xr:revisionPtr revIDLastSave="0" documentId="8_{AA5ED3FE-56E7-4665-8D5A-17D09970063A}" xr6:coauthVersionLast="47" xr6:coauthVersionMax="47" xr10:uidLastSave="{00000000-0000-0000-0000-000000000000}"/>
  <workbookProtection workbookAlgorithmName="SHA-512" workbookHashValue="0t/dPaA2bk2yg8hVymviqDO6D4fY8iQo2s29W0j+FloTmuL1w5rSlvfBYwuBRijwUoN3jRXVVtUySg2pfJoOIg==" workbookSaltValue="NfC2gvra2MEdvzb2chDAGw==" workbookSpinCount="100000" lockStructure="1"/>
  <bookViews>
    <workbookView xWindow="-120" yWindow="-120" windowWidth="20730" windowHeight="1116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AD10" i="4" s="1"/>
  <c r="Q6" i="5"/>
  <c r="P6" i="5"/>
  <c r="O6" i="5"/>
  <c r="N6" i="5"/>
  <c r="B10" i="4" s="1"/>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W10" i="4"/>
  <c r="P10" i="4"/>
  <c r="I10" i="4"/>
  <c r="BB8" i="4"/>
  <c r="AT8" i="4"/>
  <c r="AL8" i="4"/>
  <c r="AD8" i="4"/>
  <c r="W8" i="4"/>
  <c r="P8" i="4"/>
  <c r="B8" i="4"/>
  <c r="B6" i="4"/>
</calcChain>
</file>

<file path=xl/sharedStrings.xml><?xml version="1.0" encoding="utf-8"?>
<sst xmlns="http://schemas.openxmlformats.org/spreadsheetml/2006/main" count="278" uniqueCount="117">
  <si>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</si>
  <si>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</si>
  <si>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</si>
  <si>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</si>
  <si>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</si>
  <si>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</si>
  <si>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</si>
  <si>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</si>
  <si>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</si>
  <si>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</si>
  <si>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</si>
  <si>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</si>
  <si>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</si>
  <si>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</si>
  <si>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</si>
  <si>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</si>
  <si>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</si>
  <si>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</si>
  <si>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</si>
  <si>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</si>
  <si>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</si>
  <si>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</si>
  <si>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</si>
  <si>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</si>
  <si>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</si>
  <si>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</si>
  <si>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</si>
  <si>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</si>
  <si>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</si>
  <si>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</si>
  <si>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</si>
  <si>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</si>
  <si>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</si>
  <si>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</si>
  <si>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</si>
  <si>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</si>
  <si>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</si>
  <si>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</si>
  <si>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</si>
  <si>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</si>
  <si>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</si>
  <si>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</si>
  <si>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</si>
  <si>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</si>
  <si>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</si>
  <si>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</si>
  <si>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</si>
  <si>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</si>
  <si>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</si>
  <si>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</si>
  <si>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</si>
  <si>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</si>
  <si>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</si>
  <si>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</si>
  <si>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</si>
  <si>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</si>
  <si>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</si>
  <si>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</si>
  <si>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</si>
  <si>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</si>
  <si>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</si>
  <si>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</si>
  <si>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</si>
  <si>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</si>
  <si>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</si>
  <si>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</si>
  <si>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</si>
  <si>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</si>
  <si>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</si>
  <si>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</si>
  <si>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</si>
  <si>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</si>
  <si>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</si>
  <si>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</si>
  <si>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</si>
  <si>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</si>
  <si>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</si>
  <si>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</si>
  <si>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</si>
  <si>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</si>
  <si>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</si>
  <si>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</si>
  <si>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</si>
  <si>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</si>
  <si>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</si>
  <si>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</si>
  <si>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</si>
  <si>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</si>
  <si>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</si>
  <si>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</si>
  <si>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</si>
  <si>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</si>
  <si>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</si>
  <si>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</si>
  <si>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</si>
  <si>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</si>
  <si>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多賀町</t>
  </si>
  <si>
    <t>法適用</t>
  </si>
  <si>
    <t>下水道事業</t>
  </si>
  <si>
    <t>公共下水道</t>
  </si>
  <si>
    <t>Cd2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</si>
  <si>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</si>
  <si>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</si>
  <si>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</si>
  <si>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</si>
  <si>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</si>
  <si>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</si>
  <si>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</si>
  <si>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</si>
  <si>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</si>
  <si>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</si>
  <si>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</si>
  <si>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</si>
  <si>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</si>
  <si>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令和２年度から地方公営企業法を一部適用したことにより、令和２年度以降のグラフとなっています。
　①経常収支比率は、100％を超え、黒字となっています。
　②累積欠損金はありません。
　③流動比率は100％を下回っており、類似団体の平均を下回っています。企業債の償還に係る現金の不足を一般会計からの繰入金や資本費平準化債で賄っているため、今後もこの状況が当面続くことが見込まれます。
　④企業債残高対事業規模比率は、汚水に係る管渠整備は概ね完成し、新たな借入れは少ないため、類似団体平均を下回っています。今後も投資の平準化を図り、計画的な借入れに努めていきます。
　⑤経費回収率は100％となっております。今後も100％を上回るよう引き続き汚水処理費の削減および適正な使用料収入の確保を図っていきます。
　⑥汚水処理原価は、工場・事業所による有収水量が大きいため、類似団体の平均を下回っています。
　⑦施設利用率は、流域関連公共下水道であるため、当町で処理施設を有していません。
　⑧水洗化率は、類似団体平均を上回っていますが、引き続き100％を目指し、接続率の向上を図っていきます。</t>
    <phoneticPr fontId="4"/>
  </si>
  <si>
    <t>平成７年の供用開始から26年が経過していますが、耐用年数を経過した管渠はありません。
　①有形固定資産減価償却率は、令和２年度からの３年分の減価償却費で算定されています。早期に法適用をしている団体が平均値を押し上げていることから、平均値より低い値となっています。
　②管渠老朽化率、③管渠改善率は、耐用年数を経過した管渠がないことから0％となっています。
　現在のところ、管渠の老朽化は発生していませんが、今後、急速に整備してきた管渠等の老朽化が懸念されることから、令和２年度に策定しましたストックマネジメント計画に基づき、適正な修繕や改築を通じて維持管理を図り、計画的な更新を行っていきます。</t>
    <phoneticPr fontId="4"/>
  </si>
  <si>
    <t>多賀町の下水道事業は、昭和63年に事業着手、平成７年度から供用を開始し、現在は概ね計画区域内の整備は完成しています。
　現在の経営状況については、初期投資に係る企業債の償還額が多額で厳しい資金状況にあり、経費回収率も100％ですが、一般会計からの繰入金で賄っている状況です。
　このため、経営戦略の見直しを行い、経営基盤の強化を図っていくとともに、料金改定も検討しつつ、経営状況の改善を図ります。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</si>
</sst>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9453-4790-9E62-72DF70FD0211}"/>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0.32</c:v>
                </c:pt>
                <c:pt idx="3">
                  <c:v>0.1</c:v>
                </c:pt>
                <c:pt idx="4">
                  <c:v>0.09</c:v>
                </c:pt>
              </c:numCache>
            </c:numRef>
          </c:val>
          <c:smooth val="0"/>
          <c:extLst>
            <c:ext xmlns:c16="http://schemas.microsoft.com/office/drawing/2014/chart" uri="{C3380CC4-5D6E-409C-BE32-E72D297353CC}">
              <c16:uniqueId val="{00000001-9453-4790-9E62-72DF70FD0211}"/>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145-4FD4-9FA5-C34FEA8E482A}"/>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49.47</c:v>
                </c:pt>
                <c:pt idx="3">
                  <c:v>48.19</c:v>
                </c:pt>
                <c:pt idx="4">
                  <c:v>47.32</c:v>
                </c:pt>
              </c:numCache>
            </c:numRef>
          </c:val>
          <c:smooth val="0"/>
          <c:extLst>
            <c:ext xmlns:c16="http://schemas.microsoft.com/office/drawing/2014/chart" uri="{C3380CC4-5D6E-409C-BE32-E72D297353CC}">
              <c16:uniqueId val="{00000001-E145-4FD4-9FA5-C34FEA8E482A}"/>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96.54</c:v>
                </c:pt>
                <c:pt idx="3">
                  <c:v>97.92</c:v>
                </c:pt>
                <c:pt idx="4">
                  <c:v>97.89</c:v>
                </c:pt>
              </c:numCache>
            </c:numRef>
          </c:val>
          <c:extLst>
            <c:ext xmlns:c16="http://schemas.microsoft.com/office/drawing/2014/chart" uri="{C3380CC4-5D6E-409C-BE32-E72D297353CC}">
              <c16:uniqueId val="{00000000-B6A4-478E-A661-56DB477C0E49}"/>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82.06</c:v>
                </c:pt>
                <c:pt idx="3">
                  <c:v>82.26</c:v>
                </c:pt>
                <c:pt idx="4">
                  <c:v>81.33</c:v>
                </c:pt>
              </c:numCache>
            </c:numRef>
          </c:val>
          <c:smooth val="0"/>
          <c:extLst>
            <c:ext xmlns:c16="http://schemas.microsoft.com/office/drawing/2014/chart" uri="{C3380CC4-5D6E-409C-BE32-E72D297353CC}">
              <c16:uniqueId val="{00000001-B6A4-478E-A661-56DB477C0E49}"/>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97.83</c:v>
                </c:pt>
                <c:pt idx="3">
                  <c:v>101.36</c:v>
                </c:pt>
                <c:pt idx="4">
                  <c:v>103.06</c:v>
                </c:pt>
              </c:numCache>
            </c:numRef>
          </c:val>
          <c:extLst>
            <c:ext xmlns:c16="http://schemas.microsoft.com/office/drawing/2014/chart" uri="{C3380CC4-5D6E-409C-BE32-E72D297353CC}">
              <c16:uniqueId val="{00000000-5566-4449-A70F-C9A1CB54EF6F}"/>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107.81</c:v>
                </c:pt>
                <c:pt idx="3">
                  <c:v>107.54</c:v>
                </c:pt>
                <c:pt idx="4">
                  <c:v>107.19</c:v>
                </c:pt>
              </c:numCache>
            </c:numRef>
          </c:val>
          <c:smooth val="0"/>
          <c:extLst>
            <c:ext xmlns:c16="http://schemas.microsoft.com/office/drawing/2014/chart" uri="{C3380CC4-5D6E-409C-BE32-E72D297353CC}">
              <c16:uniqueId val="{00000001-5566-4449-A70F-C9A1CB54EF6F}"/>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3.31</c:v>
                </c:pt>
                <c:pt idx="3">
                  <c:v>6.64</c:v>
                </c:pt>
                <c:pt idx="4">
                  <c:v>9.8699999999999992</c:v>
                </c:pt>
              </c:numCache>
            </c:numRef>
          </c:val>
          <c:extLst>
            <c:ext xmlns:c16="http://schemas.microsoft.com/office/drawing/2014/chart" uri="{C3380CC4-5D6E-409C-BE32-E72D297353CC}">
              <c16:uniqueId val="{00000000-5D24-4BCC-AE56-E0EC5D2EEA40}"/>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19.93</c:v>
                </c:pt>
                <c:pt idx="3">
                  <c:v>21.94</c:v>
                </c:pt>
                <c:pt idx="4">
                  <c:v>22.89</c:v>
                </c:pt>
              </c:numCache>
            </c:numRef>
          </c:val>
          <c:smooth val="0"/>
          <c:extLst>
            <c:ext xmlns:c16="http://schemas.microsoft.com/office/drawing/2014/chart" uri="{C3380CC4-5D6E-409C-BE32-E72D297353CC}">
              <c16:uniqueId val="{00000001-5D24-4BCC-AE56-E0EC5D2EEA40}"/>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EBD9-4E5D-A982-361CD1203CBB}"/>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EBD9-4E5D-A982-361CD1203CBB}"/>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CF63-4441-BC25-789B3C7FE508}"/>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18.2</c:v>
                </c:pt>
                <c:pt idx="3">
                  <c:v>19.059999999999999</c:v>
                </c:pt>
                <c:pt idx="4">
                  <c:v>31.07</c:v>
                </c:pt>
              </c:numCache>
            </c:numRef>
          </c:val>
          <c:smooth val="0"/>
          <c:extLst>
            <c:ext xmlns:c16="http://schemas.microsoft.com/office/drawing/2014/chart" uri="{C3380CC4-5D6E-409C-BE32-E72D297353CC}">
              <c16:uniqueId val="{00000001-CF63-4441-BC25-789B3C7FE508}"/>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27.43</c:v>
                </c:pt>
                <c:pt idx="3">
                  <c:v>26.78</c:v>
                </c:pt>
                <c:pt idx="4">
                  <c:v>30.55</c:v>
                </c:pt>
              </c:numCache>
            </c:numRef>
          </c:val>
          <c:extLst>
            <c:ext xmlns:c16="http://schemas.microsoft.com/office/drawing/2014/chart" uri="{C3380CC4-5D6E-409C-BE32-E72D297353CC}">
              <c16:uniqueId val="{00000000-623E-434B-A6B2-3D46EA53C582}"/>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48.56</c:v>
                </c:pt>
                <c:pt idx="3">
                  <c:v>47.58</c:v>
                </c:pt>
                <c:pt idx="4">
                  <c:v>51.09</c:v>
                </c:pt>
              </c:numCache>
            </c:numRef>
          </c:val>
          <c:smooth val="0"/>
          <c:extLst>
            <c:ext xmlns:c16="http://schemas.microsoft.com/office/drawing/2014/chart" uri="{C3380CC4-5D6E-409C-BE32-E72D297353CC}">
              <c16:uniqueId val="{00000001-623E-434B-A6B2-3D46EA53C582}"/>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718.65</c:v>
                </c:pt>
                <c:pt idx="3">
                  <c:v>628.66999999999996</c:v>
                </c:pt>
                <c:pt idx="4">
                  <c:v>511.03</c:v>
                </c:pt>
              </c:numCache>
            </c:numRef>
          </c:val>
          <c:extLst>
            <c:ext xmlns:c16="http://schemas.microsoft.com/office/drawing/2014/chart" uri="{C3380CC4-5D6E-409C-BE32-E72D297353CC}">
              <c16:uniqueId val="{00000000-F1B4-4BC5-8A32-8175ABFAD471}"/>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1245.0999999999999</c:v>
                </c:pt>
                <c:pt idx="3">
                  <c:v>1108.8</c:v>
                </c:pt>
                <c:pt idx="4">
                  <c:v>1194.56</c:v>
                </c:pt>
              </c:numCache>
            </c:numRef>
          </c:val>
          <c:smooth val="0"/>
          <c:extLst>
            <c:ext xmlns:c16="http://schemas.microsoft.com/office/drawing/2014/chart" uri="{C3380CC4-5D6E-409C-BE32-E72D297353CC}">
              <c16:uniqueId val="{00000001-F1B4-4BC5-8A32-8175ABFAD471}"/>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94.72</c:v>
                </c:pt>
                <c:pt idx="3">
                  <c:v>100</c:v>
                </c:pt>
                <c:pt idx="4">
                  <c:v>100</c:v>
                </c:pt>
              </c:numCache>
            </c:numRef>
          </c:val>
          <c:extLst>
            <c:ext xmlns:c16="http://schemas.microsoft.com/office/drawing/2014/chart" uri="{C3380CC4-5D6E-409C-BE32-E72D297353CC}">
              <c16:uniqueId val="{00000000-4FE8-4D1F-B9BA-5226A0930CAA}"/>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79.77</c:v>
                </c:pt>
                <c:pt idx="3">
                  <c:v>79.63</c:v>
                </c:pt>
                <c:pt idx="4">
                  <c:v>76.78</c:v>
                </c:pt>
              </c:numCache>
            </c:numRef>
          </c:val>
          <c:smooth val="0"/>
          <c:extLst>
            <c:ext xmlns:c16="http://schemas.microsoft.com/office/drawing/2014/chart" uri="{C3380CC4-5D6E-409C-BE32-E72D297353CC}">
              <c16:uniqueId val="{00000001-4FE8-4D1F-B9BA-5226A0930CAA}"/>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178.77</c:v>
                </c:pt>
                <c:pt idx="3">
                  <c:v>170.07</c:v>
                </c:pt>
                <c:pt idx="4">
                  <c:v>173.47</c:v>
                </c:pt>
              </c:numCache>
            </c:numRef>
          </c:val>
          <c:extLst>
            <c:ext xmlns:c16="http://schemas.microsoft.com/office/drawing/2014/chart" uri="{C3380CC4-5D6E-409C-BE32-E72D297353CC}">
              <c16:uniqueId val="{00000000-67AC-443E-AF35-42A883041D7D}"/>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214.56</c:v>
                </c:pt>
                <c:pt idx="3">
                  <c:v>213.66</c:v>
                </c:pt>
                <c:pt idx="4">
                  <c:v>224.31</c:v>
                </c:pt>
              </c:numCache>
            </c:numRef>
          </c:val>
          <c:smooth val="0"/>
          <c:extLst>
            <c:ext xmlns:c16="http://schemas.microsoft.com/office/drawing/2014/chart" uri="{C3380CC4-5D6E-409C-BE32-E72D297353CC}">
              <c16:uniqueId val="{00000001-67AC-443E-AF35-42A883041D7D}"/>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0" t="s">
        <v>0</v>
      </c>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c r="AI2" s="70"/>
      <c r="AJ2" s="70"/>
      <c r="AK2" s="70"/>
      <c r="AL2" s="70"/>
      <c r="AM2" s="70"/>
      <c r="AN2" s="70"/>
      <c r="AO2" s="70"/>
      <c r="AP2" s="70"/>
      <c r="AQ2" s="70"/>
      <c r="AR2" s="70"/>
      <c r="AS2" s="70"/>
      <c r="AT2" s="70"/>
      <c r="AU2" s="70"/>
      <c r="AV2" s="70"/>
      <c r="AW2" s="70"/>
      <c r="AX2" s="70"/>
      <c r="AY2" s="70"/>
      <c r="AZ2" s="70"/>
      <c r="BA2" s="70"/>
      <c r="BB2" s="70"/>
      <c r="BC2" s="70"/>
      <c r="BD2" s="70"/>
      <c r="BE2" s="70"/>
      <c r="BF2" s="70"/>
      <c r="BG2" s="70"/>
      <c r="BH2" s="70"/>
      <c r="BI2" s="70"/>
      <c r="BJ2" s="70"/>
      <c r="BK2" s="70"/>
      <c r="BL2" s="70"/>
      <c r="BM2" s="70"/>
      <c r="BN2" s="70"/>
      <c r="BO2" s="70"/>
      <c r="BP2" s="70"/>
      <c r="BQ2" s="70"/>
      <c r="BR2" s="70"/>
      <c r="BS2" s="70"/>
      <c r="BT2" s="70"/>
      <c r="BU2" s="70"/>
      <c r="BV2" s="70"/>
      <c r="BW2" s="70"/>
      <c r="BX2" s="70"/>
      <c r="BY2" s="70"/>
      <c r="BZ2" s="70"/>
    </row>
    <row r="3" spans="1:78" ht="9.75" customHeight="1" x14ac:dyDescent="0.15">
      <c r="A3" s="2"/>
      <c r="B3" s="70"/>
      <c r="C3" s="70"/>
      <c r="D3" s="70"/>
      <c r="E3" s="70"/>
      <c r="F3" s="70"/>
      <c r="G3" s="70"/>
      <c r="H3" s="70"/>
      <c r="I3" s="70"/>
      <c r="J3" s="70"/>
      <c r="K3" s="70"/>
      <c r="L3" s="70"/>
      <c r="M3" s="70"/>
      <c r="N3" s="70"/>
      <c r="O3" s="70"/>
      <c r="P3" s="70"/>
      <c r="Q3" s="70"/>
      <c r="R3" s="70"/>
      <c r="S3" s="70"/>
      <c r="T3" s="70"/>
      <c r="U3" s="70"/>
      <c r="V3" s="70"/>
      <c r="W3" s="70"/>
      <c r="X3" s="70"/>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row>
    <row r="4" spans="1:78" ht="9.75" customHeight="1" x14ac:dyDescent="0.15">
      <c r="A4" s="2"/>
      <c r="B4" s="70"/>
      <c r="C4" s="70"/>
      <c r="D4" s="70"/>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70"/>
      <c r="AH4" s="70"/>
      <c r="AI4" s="70"/>
      <c r="AJ4" s="70"/>
      <c r="AK4" s="70"/>
      <c r="AL4" s="70"/>
      <c r="AM4" s="70"/>
      <c r="AN4" s="70"/>
      <c r="AO4" s="70"/>
      <c r="AP4" s="70"/>
      <c r="AQ4" s="70"/>
      <c r="AR4" s="70"/>
      <c r="AS4" s="70"/>
      <c r="AT4" s="70"/>
      <c r="AU4" s="70"/>
      <c r="AV4" s="70"/>
      <c r="AW4" s="70"/>
      <c r="AX4" s="70"/>
      <c r="AY4" s="70"/>
      <c r="AZ4" s="70"/>
      <c r="BA4" s="70"/>
      <c r="BB4" s="70"/>
      <c r="BC4" s="70"/>
      <c r="BD4" s="70"/>
      <c r="BE4" s="70"/>
      <c r="BF4" s="70"/>
      <c r="BG4" s="70"/>
      <c r="BH4" s="70"/>
      <c r="BI4" s="70"/>
      <c r="BJ4" s="70"/>
      <c r="BK4" s="70"/>
      <c r="BL4" s="70"/>
      <c r="BM4" s="70"/>
      <c r="BN4" s="70"/>
      <c r="BO4" s="70"/>
      <c r="BP4" s="70"/>
      <c r="BQ4" s="70"/>
      <c r="BR4" s="70"/>
      <c r="BS4" s="70"/>
      <c r="BT4" s="70"/>
      <c r="BU4" s="70"/>
      <c r="BV4" s="70"/>
      <c r="BW4" s="70"/>
      <c r="BX4" s="70"/>
      <c r="BY4" s="70"/>
      <c r="BZ4" s="7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1" t="str">
        <f>データ!H6</f>
        <v>滋賀県　多賀町</v>
      </c>
      <c r="C6" s="71"/>
      <c r="D6" s="71"/>
      <c r="E6" s="71"/>
      <c r="F6" s="71"/>
      <c r="G6" s="71"/>
      <c r="H6" s="71"/>
      <c r="I6" s="71"/>
      <c r="J6" s="71"/>
      <c r="K6" s="71"/>
      <c r="L6" s="71"/>
      <c r="M6" s="71"/>
      <c r="N6" s="71"/>
      <c r="O6" s="71"/>
      <c r="P6" s="71"/>
      <c r="Q6" s="71"/>
      <c r="R6" s="71"/>
      <c r="S6" s="71"/>
      <c r="T6" s="71"/>
      <c r="U6" s="71"/>
      <c r="V6" s="71"/>
      <c r="W6" s="71"/>
      <c r="X6" s="71"/>
      <c r="Y6" s="71"/>
      <c r="Z6" s="71"/>
      <c r="AA6" s="71"/>
      <c r="AB6" s="71"/>
      <c r="AC6" s="7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0" t="s">
        <v>1</v>
      </c>
      <c r="C7" s="60"/>
      <c r="D7" s="60"/>
      <c r="E7" s="60"/>
      <c r="F7" s="60"/>
      <c r="G7" s="60"/>
      <c r="H7" s="60"/>
      <c r="I7" s="60" t="s">
        <v>2</v>
      </c>
      <c r="J7" s="60"/>
      <c r="K7" s="60"/>
      <c r="L7" s="60"/>
      <c r="M7" s="60"/>
      <c r="N7" s="60"/>
      <c r="O7" s="60"/>
      <c r="P7" s="60" t="s">
        <v>3</v>
      </c>
      <c r="Q7" s="60"/>
      <c r="R7" s="60"/>
      <c r="S7" s="60"/>
      <c r="T7" s="60"/>
      <c r="U7" s="60"/>
      <c r="V7" s="60"/>
      <c r="W7" s="60" t="s">
        <v>4</v>
      </c>
      <c r="X7" s="60"/>
      <c r="Y7" s="60"/>
      <c r="Z7" s="60"/>
      <c r="AA7" s="60"/>
      <c r="AB7" s="60"/>
      <c r="AC7" s="60"/>
      <c r="AD7" s="60" t="s">
        <v>5</v>
      </c>
      <c r="AE7" s="60"/>
      <c r="AF7" s="60"/>
      <c r="AG7" s="60"/>
      <c r="AH7" s="60"/>
      <c r="AI7" s="60"/>
      <c r="AJ7" s="60"/>
      <c r="AK7" s="3"/>
      <c r="AL7" s="60" t="s">
        <v>6</v>
      </c>
      <c r="AM7" s="60"/>
      <c r="AN7" s="60"/>
      <c r="AO7" s="60"/>
      <c r="AP7" s="60"/>
      <c r="AQ7" s="60"/>
      <c r="AR7" s="60"/>
      <c r="AS7" s="60"/>
      <c r="AT7" s="60" t="s">
        <v>7</v>
      </c>
      <c r="AU7" s="60"/>
      <c r="AV7" s="60"/>
      <c r="AW7" s="60"/>
      <c r="AX7" s="60"/>
      <c r="AY7" s="60"/>
      <c r="AZ7" s="60"/>
      <c r="BA7" s="60"/>
      <c r="BB7" s="60" t="s">
        <v>8</v>
      </c>
      <c r="BC7" s="60"/>
      <c r="BD7" s="60"/>
      <c r="BE7" s="60"/>
      <c r="BF7" s="60"/>
      <c r="BG7" s="60"/>
      <c r="BH7" s="60"/>
      <c r="BI7" s="60"/>
      <c r="BJ7" s="3"/>
      <c r="BK7" s="3"/>
      <c r="BL7" s="63" t="s">
        <v>9</v>
      </c>
      <c r="BM7" s="64"/>
      <c r="BN7" s="64"/>
      <c r="BO7" s="64"/>
      <c r="BP7" s="64"/>
      <c r="BQ7" s="64"/>
      <c r="BR7" s="64"/>
      <c r="BS7" s="64"/>
      <c r="BT7" s="64"/>
      <c r="BU7" s="64"/>
      <c r="BV7" s="64"/>
      <c r="BW7" s="64"/>
      <c r="BX7" s="64"/>
      <c r="BY7" s="65"/>
    </row>
    <row r="8" spans="1:78" ht="18.75" customHeight="1" x14ac:dyDescent="0.15">
      <c r="A8" s="2"/>
      <c r="B8" s="66" t="str">
        <f>データ!I6</f>
        <v>法適用</v>
      </c>
      <c r="C8" s="66"/>
      <c r="D8" s="66"/>
      <c r="E8" s="66"/>
      <c r="F8" s="66"/>
      <c r="G8" s="66"/>
      <c r="H8" s="66"/>
      <c r="I8" s="66" t="str">
        <f>データ!J6</f>
        <v>下水道事業</v>
      </c>
      <c r="J8" s="66"/>
      <c r="K8" s="66"/>
      <c r="L8" s="66"/>
      <c r="M8" s="66"/>
      <c r="N8" s="66"/>
      <c r="O8" s="66"/>
      <c r="P8" s="66" t="str">
        <f>データ!K6</f>
        <v>公共下水道</v>
      </c>
      <c r="Q8" s="66"/>
      <c r="R8" s="66"/>
      <c r="S8" s="66"/>
      <c r="T8" s="66"/>
      <c r="U8" s="66"/>
      <c r="V8" s="66"/>
      <c r="W8" s="66" t="str">
        <f>データ!L6</f>
        <v>Cd2</v>
      </c>
      <c r="X8" s="66"/>
      <c r="Y8" s="66"/>
      <c r="Z8" s="66"/>
      <c r="AA8" s="66"/>
      <c r="AB8" s="66"/>
      <c r="AC8" s="66"/>
      <c r="AD8" s="67" t="str">
        <f>データ!$M$6</f>
        <v>非設置</v>
      </c>
      <c r="AE8" s="67"/>
      <c r="AF8" s="67"/>
      <c r="AG8" s="67"/>
      <c r="AH8" s="67"/>
      <c r="AI8" s="67"/>
      <c r="AJ8" s="67"/>
      <c r="AK8" s="3"/>
      <c r="AL8" s="55">
        <f>データ!S6</f>
        <v>7466</v>
      </c>
      <c r="AM8" s="55"/>
      <c r="AN8" s="55"/>
      <c r="AO8" s="55"/>
      <c r="AP8" s="55"/>
      <c r="AQ8" s="55"/>
      <c r="AR8" s="55"/>
      <c r="AS8" s="55"/>
      <c r="AT8" s="54">
        <f>データ!T6</f>
        <v>135.77000000000001</v>
      </c>
      <c r="AU8" s="54"/>
      <c r="AV8" s="54"/>
      <c r="AW8" s="54"/>
      <c r="AX8" s="54"/>
      <c r="AY8" s="54"/>
      <c r="AZ8" s="54"/>
      <c r="BA8" s="54"/>
      <c r="BB8" s="54">
        <f>データ!U6</f>
        <v>54.99</v>
      </c>
      <c r="BC8" s="54"/>
      <c r="BD8" s="54"/>
      <c r="BE8" s="54"/>
      <c r="BF8" s="54"/>
      <c r="BG8" s="54"/>
      <c r="BH8" s="54"/>
      <c r="BI8" s="54"/>
      <c r="BJ8" s="3"/>
      <c r="BK8" s="3"/>
      <c r="BL8" s="68" t="s">
        <v>10</v>
      </c>
      <c r="BM8" s="69"/>
      <c r="BN8" s="58" t="s">
        <v>11</v>
      </c>
      <c r="BO8" s="58"/>
      <c r="BP8" s="58"/>
      <c r="BQ8" s="58"/>
      <c r="BR8" s="58"/>
      <c r="BS8" s="58"/>
      <c r="BT8" s="58"/>
      <c r="BU8" s="58"/>
      <c r="BV8" s="58"/>
      <c r="BW8" s="58"/>
      <c r="BX8" s="58"/>
      <c r="BY8" s="59"/>
    </row>
    <row r="9" spans="1:78" ht="18.75" customHeight="1" x14ac:dyDescent="0.15">
      <c r="A9" s="2"/>
      <c r="B9" s="60" t="s">
        <v>12</v>
      </c>
      <c r="C9" s="60"/>
      <c r="D9" s="60"/>
      <c r="E9" s="60"/>
      <c r="F9" s="60"/>
      <c r="G9" s="60"/>
      <c r="H9" s="60"/>
      <c r="I9" s="60" t="s">
        <v>13</v>
      </c>
      <c r="J9" s="60"/>
      <c r="K9" s="60"/>
      <c r="L9" s="60"/>
      <c r="M9" s="60"/>
      <c r="N9" s="60"/>
      <c r="O9" s="60"/>
      <c r="P9" s="60" t="s">
        <v>14</v>
      </c>
      <c r="Q9" s="60"/>
      <c r="R9" s="60"/>
      <c r="S9" s="60"/>
      <c r="T9" s="60"/>
      <c r="U9" s="60"/>
      <c r="V9" s="60"/>
      <c r="W9" s="60" t="s">
        <v>15</v>
      </c>
      <c r="X9" s="60"/>
      <c r="Y9" s="60"/>
      <c r="Z9" s="60"/>
      <c r="AA9" s="60"/>
      <c r="AB9" s="60"/>
      <c r="AC9" s="60"/>
      <c r="AD9" s="60" t="s">
        <v>16</v>
      </c>
      <c r="AE9" s="60"/>
      <c r="AF9" s="60"/>
      <c r="AG9" s="60"/>
      <c r="AH9" s="60"/>
      <c r="AI9" s="60"/>
      <c r="AJ9" s="60"/>
      <c r="AK9" s="3"/>
      <c r="AL9" s="60" t="s">
        <v>17</v>
      </c>
      <c r="AM9" s="60"/>
      <c r="AN9" s="60"/>
      <c r="AO9" s="60"/>
      <c r="AP9" s="60"/>
      <c r="AQ9" s="60"/>
      <c r="AR9" s="60"/>
      <c r="AS9" s="60"/>
      <c r="AT9" s="60" t="s">
        <v>18</v>
      </c>
      <c r="AU9" s="60"/>
      <c r="AV9" s="60"/>
      <c r="AW9" s="60"/>
      <c r="AX9" s="60"/>
      <c r="AY9" s="60"/>
      <c r="AZ9" s="60"/>
      <c r="BA9" s="60"/>
      <c r="BB9" s="60" t="s">
        <v>19</v>
      </c>
      <c r="BC9" s="60"/>
      <c r="BD9" s="60"/>
      <c r="BE9" s="60"/>
      <c r="BF9" s="60"/>
      <c r="BG9" s="60"/>
      <c r="BH9" s="60"/>
      <c r="BI9" s="60"/>
      <c r="BJ9" s="3"/>
      <c r="BK9" s="3"/>
      <c r="BL9" s="61" t="s">
        <v>20</v>
      </c>
      <c r="BM9" s="62"/>
      <c r="BN9" s="52" t="s">
        <v>21</v>
      </c>
      <c r="BO9" s="52"/>
      <c r="BP9" s="52"/>
      <c r="BQ9" s="52"/>
      <c r="BR9" s="52"/>
      <c r="BS9" s="52"/>
      <c r="BT9" s="52"/>
      <c r="BU9" s="52"/>
      <c r="BV9" s="52"/>
      <c r="BW9" s="52"/>
      <c r="BX9" s="52"/>
      <c r="BY9" s="53"/>
    </row>
    <row r="10" spans="1:78" ht="18.75" customHeight="1" x14ac:dyDescent="0.15">
      <c r="A10" s="2"/>
      <c r="B10" s="54" t="str">
        <f>データ!N6</f>
        <v>-</v>
      </c>
      <c r="C10" s="54"/>
      <c r="D10" s="54"/>
      <c r="E10" s="54"/>
      <c r="F10" s="54"/>
      <c r="G10" s="54"/>
      <c r="H10" s="54"/>
      <c r="I10" s="54">
        <f>データ!O6</f>
        <v>60.97</v>
      </c>
      <c r="J10" s="54"/>
      <c r="K10" s="54"/>
      <c r="L10" s="54"/>
      <c r="M10" s="54"/>
      <c r="N10" s="54"/>
      <c r="O10" s="54"/>
      <c r="P10" s="54">
        <f>データ!P6</f>
        <v>66.87</v>
      </c>
      <c r="Q10" s="54"/>
      <c r="R10" s="54"/>
      <c r="S10" s="54"/>
      <c r="T10" s="54"/>
      <c r="U10" s="54"/>
      <c r="V10" s="54"/>
      <c r="W10" s="54">
        <f>データ!Q6</f>
        <v>85.4</v>
      </c>
      <c r="X10" s="54"/>
      <c r="Y10" s="54"/>
      <c r="Z10" s="54"/>
      <c r="AA10" s="54"/>
      <c r="AB10" s="54"/>
      <c r="AC10" s="54"/>
      <c r="AD10" s="55">
        <f>データ!R6</f>
        <v>2750</v>
      </c>
      <c r="AE10" s="55"/>
      <c r="AF10" s="55"/>
      <c r="AG10" s="55"/>
      <c r="AH10" s="55"/>
      <c r="AI10" s="55"/>
      <c r="AJ10" s="55"/>
      <c r="AK10" s="2"/>
      <c r="AL10" s="55">
        <f>データ!V6</f>
        <v>4975</v>
      </c>
      <c r="AM10" s="55"/>
      <c r="AN10" s="55"/>
      <c r="AO10" s="55"/>
      <c r="AP10" s="55"/>
      <c r="AQ10" s="55"/>
      <c r="AR10" s="55"/>
      <c r="AS10" s="55"/>
      <c r="AT10" s="54">
        <f>データ!W6</f>
        <v>2.16</v>
      </c>
      <c r="AU10" s="54"/>
      <c r="AV10" s="54"/>
      <c r="AW10" s="54"/>
      <c r="AX10" s="54"/>
      <c r="AY10" s="54"/>
      <c r="AZ10" s="54"/>
      <c r="BA10" s="54"/>
      <c r="BB10" s="54">
        <f>データ!X6</f>
        <v>2303.2399999999998</v>
      </c>
      <c r="BC10" s="54"/>
      <c r="BD10" s="54"/>
      <c r="BE10" s="54"/>
      <c r="BF10" s="54"/>
      <c r="BG10" s="54"/>
      <c r="BH10" s="54"/>
      <c r="BI10" s="54"/>
      <c r="BJ10" s="2"/>
      <c r="BK10" s="2"/>
      <c r="BL10" s="56" t="s">
        <v>22</v>
      </c>
      <c r="BM10" s="57"/>
      <c r="BN10" s="45" t="s">
        <v>23</v>
      </c>
      <c r="BO10" s="45"/>
      <c r="BP10" s="45"/>
      <c r="BQ10" s="45"/>
      <c r="BR10" s="45"/>
      <c r="BS10" s="45"/>
      <c r="BT10" s="45"/>
      <c r="BU10" s="45"/>
      <c r="BV10" s="45"/>
      <c r="BW10" s="45"/>
      <c r="BX10" s="45"/>
      <c r="BY10" s="4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7" t="s">
        <v>24</v>
      </c>
      <c r="BM11" s="47"/>
      <c r="BN11" s="47"/>
      <c r="BO11" s="47"/>
      <c r="BP11" s="47"/>
      <c r="BQ11" s="47"/>
      <c r="BR11" s="47"/>
      <c r="BS11" s="47"/>
      <c r="BT11" s="47"/>
      <c r="BU11" s="47"/>
      <c r="BV11" s="47"/>
      <c r="BW11" s="47"/>
      <c r="BX11" s="47"/>
      <c r="BY11" s="47"/>
      <c r="BZ11" s="4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7"/>
      <c r="BM12" s="47"/>
      <c r="BN12" s="47"/>
      <c r="BO12" s="47"/>
      <c r="BP12" s="47"/>
      <c r="BQ12" s="47"/>
      <c r="BR12" s="47"/>
      <c r="BS12" s="47"/>
      <c r="BT12" s="47"/>
      <c r="BU12" s="47"/>
      <c r="BV12" s="47"/>
      <c r="BW12" s="47"/>
      <c r="BX12" s="47"/>
      <c r="BY12" s="47"/>
      <c r="BZ12" s="4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8"/>
      <c r="BM13" s="48"/>
      <c r="BN13" s="48"/>
      <c r="BO13" s="48"/>
      <c r="BP13" s="48"/>
      <c r="BQ13" s="48"/>
      <c r="BR13" s="48"/>
      <c r="BS13" s="48"/>
      <c r="BT13" s="48"/>
      <c r="BU13" s="48"/>
      <c r="BV13" s="48"/>
      <c r="BW13" s="48"/>
      <c r="BX13" s="48"/>
      <c r="BY13" s="48"/>
      <c r="BZ13" s="48"/>
    </row>
    <row r="14" spans="1:78" ht="13.5" customHeight="1" x14ac:dyDescent="0.15">
      <c r="A14" s="2"/>
      <c r="B14" s="49" t="s">
        <v>25</v>
      </c>
      <c r="C14" s="50"/>
      <c r="D14" s="50"/>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c r="AQ14" s="50"/>
      <c r="AR14" s="50"/>
      <c r="AS14" s="50"/>
      <c r="AT14" s="50"/>
      <c r="AU14" s="50"/>
      <c r="AV14" s="50"/>
      <c r="AW14" s="50"/>
      <c r="AX14" s="50"/>
      <c r="AY14" s="50"/>
      <c r="AZ14" s="50"/>
      <c r="BA14" s="50"/>
      <c r="BB14" s="50"/>
      <c r="BC14" s="50"/>
      <c r="BD14" s="50"/>
      <c r="BE14" s="50"/>
      <c r="BF14" s="50"/>
      <c r="BG14" s="50"/>
      <c r="BH14" s="50"/>
      <c r="BI14" s="50"/>
      <c r="BJ14" s="51"/>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114</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115</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116</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1CCcBTeroq9uyVxdrMwiSgZz9deQ6LF+PzayyjwQfEX+1Ol2x3IgYTvLiQu51wyqZ5R16pnUXVcKxbE+de4l0w==" saltValue="3xF0foXnk9FjN7qmFpTMy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254436</v>
      </c>
      <c r="D6" s="19">
        <f t="shared" si="3"/>
        <v>46</v>
      </c>
      <c r="E6" s="19">
        <f t="shared" si="3"/>
        <v>17</v>
      </c>
      <c r="F6" s="19">
        <f t="shared" si="3"/>
        <v>1</v>
      </c>
      <c r="G6" s="19">
        <f t="shared" si="3"/>
        <v>0</v>
      </c>
      <c r="H6" s="19" t="str">
        <f t="shared" si="3"/>
        <v>滋賀県　多賀町</v>
      </c>
      <c r="I6" s="19" t="str">
        <f t="shared" si="3"/>
        <v>法適用</v>
      </c>
      <c r="J6" s="19" t="str">
        <f t="shared" si="3"/>
        <v>下水道事業</v>
      </c>
      <c r="K6" s="19" t="str">
        <f t="shared" si="3"/>
        <v>公共下水道</v>
      </c>
      <c r="L6" s="19" t="str">
        <f t="shared" si="3"/>
        <v>Cd2</v>
      </c>
      <c r="M6" s="19" t="str">
        <f t="shared" si="3"/>
        <v>非設置</v>
      </c>
      <c r="N6" s="20" t="str">
        <f t="shared" si="3"/>
        <v>-</v>
      </c>
      <c r="O6" s="20">
        <f t="shared" si="3"/>
        <v>60.97</v>
      </c>
      <c r="P6" s="20">
        <f t="shared" si="3"/>
        <v>66.87</v>
      </c>
      <c r="Q6" s="20">
        <f t="shared" si="3"/>
        <v>85.4</v>
      </c>
      <c r="R6" s="20">
        <f t="shared" si="3"/>
        <v>2750</v>
      </c>
      <c r="S6" s="20">
        <f t="shared" si="3"/>
        <v>7466</v>
      </c>
      <c r="T6" s="20">
        <f t="shared" si="3"/>
        <v>135.77000000000001</v>
      </c>
      <c r="U6" s="20">
        <f t="shared" si="3"/>
        <v>54.99</v>
      </c>
      <c r="V6" s="20">
        <f t="shared" si="3"/>
        <v>4975</v>
      </c>
      <c r="W6" s="20">
        <f t="shared" si="3"/>
        <v>2.16</v>
      </c>
      <c r="X6" s="20">
        <f t="shared" si="3"/>
        <v>2303.2399999999998</v>
      </c>
      <c r="Y6" s="21" t="str">
        <f>IF(Y7="",NA(),Y7)</f>
        <v>-</v>
      </c>
      <c r="Z6" s="21" t="str">
        <f t="shared" ref="Z6:AH6" si="4">IF(Z7="",NA(),Z7)</f>
        <v>-</v>
      </c>
      <c r="AA6" s="21">
        <f t="shared" si="4"/>
        <v>97.83</v>
      </c>
      <c r="AB6" s="21">
        <f t="shared" si="4"/>
        <v>101.36</v>
      </c>
      <c r="AC6" s="21">
        <f t="shared" si="4"/>
        <v>103.06</v>
      </c>
      <c r="AD6" s="21" t="str">
        <f t="shared" si="4"/>
        <v>-</v>
      </c>
      <c r="AE6" s="21" t="str">
        <f t="shared" si="4"/>
        <v>-</v>
      </c>
      <c r="AF6" s="21">
        <f t="shared" si="4"/>
        <v>107.81</v>
      </c>
      <c r="AG6" s="21">
        <f t="shared" si="4"/>
        <v>107.54</v>
      </c>
      <c r="AH6" s="21">
        <f t="shared" si="4"/>
        <v>107.19</v>
      </c>
      <c r="AI6" s="20" t="str">
        <f>IF(AI7="","",IF(AI7="-","【-】","【"&amp;SUBSTITUTE(TEXT(AI7,"#,##0.00"),"-","△")&amp;"】"))</f>
        <v>【106.11】</v>
      </c>
      <c r="AJ6" s="21" t="str">
        <f>IF(AJ7="",NA(),AJ7)</f>
        <v>-</v>
      </c>
      <c r="AK6" s="21" t="str">
        <f t="shared" ref="AK6:AS6" si="5">IF(AK7="",NA(),AK7)</f>
        <v>-</v>
      </c>
      <c r="AL6" s="20">
        <f t="shared" si="5"/>
        <v>0</v>
      </c>
      <c r="AM6" s="20">
        <f t="shared" si="5"/>
        <v>0</v>
      </c>
      <c r="AN6" s="20">
        <f t="shared" si="5"/>
        <v>0</v>
      </c>
      <c r="AO6" s="21" t="str">
        <f t="shared" si="5"/>
        <v>-</v>
      </c>
      <c r="AP6" s="21" t="str">
        <f t="shared" si="5"/>
        <v>-</v>
      </c>
      <c r="AQ6" s="21">
        <f t="shared" si="5"/>
        <v>18.2</v>
      </c>
      <c r="AR6" s="21">
        <f t="shared" si="5"/>
        <v>19.059999999999999</v>
      </c>
      <c r="AS6" s="21">
        <f t="shared" si="5"/>
        <v>31.07</v>
      </c>
      <c r="AT6" s="20" t="str">
        <f>IF(AT7="","",IF(AT7="-","【-】","【"&amp;SUBSTITUTE(TEXT(AT7,"#,##0.00"),"-","△")&amp;"】"))</f>
        <v>【3.15】</v>
      </c>
      <c r="AU6" s="21" t="str">
        <f>IF(AU7="",NA(),AU7)</f>
        <v>-</v>
      </c>
      <c r="AV6" s="21" t="str">
        <f t="shared" ref="AV6:BD6" si="6">IF(AV7="",NA(),AV7)</f>
        <v>-</v>
      </c>
      <c r="AW6" s="21">
        <f t="shared" si="6"/>
        <v>27.43</v>
      </c>
      <c r="AX6" s="21">
        <f t="shared" si="6"/>
        <v>26.78</v>
      </c>
      <c r="AY6" s="21">
        <f t="shared" si="6"/>
        <v>30.55</v>
      </c>
      <c r="AZ6" s="21" t="str">
        <f t="shared" si="6"/>
        <v>-</v>
      </c>
      <c r="BA6" s="21" t="str">
        <f t="shared" si="6"/>
        <v>-</v>
      </c>
      <c r="BB6" s="21">
        <f t="shared" si="6"/>
        <v>48.56</v>
      </c>
      <c r="BC6" s="21">
        <f t="shared" si="6"/>
        <v>47.58</v>
      </c>
      <c r="BD6" s="21">
        <f t="shared" si="6"/>
        <v>51.09</v>
      </c>
      <c r="BE6" s="20" t="str">
        <f>IF(BE7="","",IF(BE7="-","【-】","【"&amp;SUBSTITUTE(TEXT(BE7,"#,##0.00"),"-","△")&amp;"】"))</f>
        <v>【73.44】</v>
      </c>
      <c r="BF6" s="21" t="str">
        <f>IF(BF7="",NA(),BF7)</f>
        <v>-</v>
      </c>
      <c r="BG6" s="21" t="str">
        <f t="shared" ref="BG6:BO6" si="7">IF(BG7="",NA(),BG7)</f>
        <v>-</v>
      </c>
      <c r="BH6" s="21">
        <f t="shared" si="7"/>
        <v>718.65</v>
      </c>
      <c r="BI6" s="21">
        <f t="shared" si="7"/>
        <v>628.66999999999996</v>
      </c>
      <c r="BJ6" s="21">
        <f t="shared" si="7"/>
        <v>511.03</v>
      </c>
      <c r="BK6" s="21" t="str">
        <f t="shared" si="7"/>
        <v>-</v>
      </c>
      <c r="BL6" s="21" t="str">
        <f t="shared" si="7"/>
        <v>-</v>
      </c>
      <c r="BM6" s="21">
        <f t="shared" si="7"/>
        <v>1245.0999999999999</v>
      </c>
      <c r="BN6" s="21">
        <f t="shared" si="7"/>
        <v>1108.8</v>
      </c>
      <c r="BO6" s="21">
        <f t="shared" si="7"/>
        <v>1194.56</v>
      </c>
      <c r="BP6" s="20" t="str">
        <f>IF(BP7="","",IF(BP7="-","【-】","【"&amp;SUBSTITUTE(TEXT(BP7,"#,##0.00"),"-","△")&amp;"】"))</f>
        <v>【652.82】</v>
      </c>
      <c r="BQ6" s="21" t="str">
        <f>IF(BQ7="",NA(),BQ7)</f>
        <v>-</v>
      </c>
      <c r="BR6" s="21" t="str">
        <f t="shared" ref="BR6:BZ6" si="8">IF(BR7="",NA(),BR7)</f>
        <v>-</v>
      </c>
      <c r="BS6" s="21">
        <f t="shared" si="8"/>
        <v>94.72</v>
      </c>
      <c r="BT6" s="21">
        <f t="shared" si="8"/>
        <v>100</v>
      </c>
      <c r="BU6" s="21">
        <f t="shared" si="8"/>
        <v>100</v>
      </c>
      <c r="BV6" s="21" t="str">
        <f t="shared" si="8"/>
        <v>-</v>
      </c>
      <c r="BW6" s="21" t="str">
        <f t="shared" si="8"/>
        <v>-</v>
      </c>
      <c r="BX6" s="21">
        <f t="shared" si="8"/>
        <v>79.77</v>
      </c>
      <c r="BY6" s="21">
        <f t="shared" si="8"/>
        <v>79.63</v>
      </c>
      <c r="BZ6" s="21">
        <f t="shared" si="8"/>
        <v>76.78</v>
      </c>
      <c r="CA6" s="20" t="str">
        <f>IF(CA7="","",IF(CA7="-","【-】","【"&amp;SUBSTITUTE(TEXT(CA7,"#,##0.00"),"-","△")&amp;"】"))</f>
        <v>【97.61】</v>
      </c>
      <c r="CB6" s="21" t="str">
        <f>IF(CB7="",NA(),CB7)</f>
        <v>-</v>
      </c>
      <c r="CC6" s="21" t="str">
        <f t="shared" ref="CC6:CK6" si="9">IF(CC7="",NA(),CC7)</f>
        <v>-</v>
      </c>
      <c r="CD6" s="21">
        <f t="shared" si="9"/>
        <v>178.77</v>
      </c>
      <c r="CE6" s="21">
        <f t="shared" si="9"/>
        <v>170.07</v>
      </c>
      <c r="CF6" s="21">
        <f t="shared" si="9"/>
        <v>173.47</v>
      </c>
      <c r="CG6" s="21" t="str">
        <f t="shared" si="9"/>
        <v>-</v>
      </c>
      <c r="CH6" s="21" t="str">
        <f t="shared" si="9"/>
        <v>-</v>
      </c>
      <c r="CI6" s="21">
        <f t="shared" si="9"/>
        <v>214.56</v>
      </c>
      <c r="CJ6" s="21">
        <f t="shared" si="9"/>
        <v>213.66</v>
      </c>
      <c r="CK6" s="21">
        <f t="shared" si="9"/>
        <v>224.31</v>
      </c>
      <c r="CL6" s="20" t="str">
        <f>IF(CL7="","",IF(CL7="-","【-】","【"&amp;SUBSTITUTE(TEXT(CL7,"#,##0.00"),"-","△")&amp;"】"))</f>
        <v>【138.29】</v>
      </c>
      <c r="CM6" s="21" t="str">
        <f>IF(CM7="",NA(),CM7)</f>
        <v>-</v>
      </c>
      <c r="CN6" s="21" t="str">
        <f t="shared" ref="CN6:CV6" si="10">IF(CN7="",NA(),CN7)</f>
        <v>-</v>
      </c>
      <c r="CO6" s="21" t="str">
        <f t="shared" si="10"/>
        <v>-</v>
      </c>
      <c r="CP6" s="21" t="str">
        <f t="shared" si="10"/>
        <v>-</v>
      </c>
      <c r="CQ6" s="21" t="str">
        <f t="shared" si="10"/>
        <v>-</v>
      </c>
      <c r="CR6" s="21" t="str">
        <f t="shared" si="10"/>
        <v>-</v>
      </c>
      <c r="CS6" s="21" t="str">
        <f t="shared" si="10"/>
        <v>-</v>
      </c>
      <c r="CT6" s="21">
        <f t="shared" si="10"/>
        <v>49.47</v>
      </c>
      <c r="CU6" s="21">
        <f t="shared" si="10"/>
        <v>48.19</v>
      </c>
      <c r="CV6" s="21">
        <f t="shared" si="10"/>
        <v>47.32</v>
      </c>
      <c r="CW6" s="20" t="str">
        <f>IF(CW7="","",IF(CW7="-","【-】","【"&amp;SUBSTITUTE(TEXT(CW7,"#,##0.00"),"-","△")&amp;"】"))</f>
        <v>【59.10】</v>
      </c>
      <c r="CX6" s="21" t="str">
        <f>IF(CX7="",NA(),CX7)</f>
        <v>-</v>
      </c>
      <c r="CY6" s="21" t="str">
        <f t="shared" ref="CY6:DG6" si="11">IF(CY7="",NA(),CY7)</f>
        <v>-</v>
      </c>
      <c r="CZ6" s="21">
        <f t="shared" si="11"/>
        <v>96.54</v>
      </c>
      <c r="DA6" s="21">
        <f t="shared" si="11"/>
        <v>97.92</v>
      </c>
      <c r="DB6" s="21">
        <f t="shared" si="11"/>
        <v>97.89</v>
      </c>
      <c r="DC6" s="21" t="str">
        <f t="shared" si="11"/>
        <v>-</v>
      </c>
      <c r="DD6" s="21" t="str">
        <f t="shared" si="11"/>
        <v>-</v>
      </c>
      <c r="DE6" s="21">
        <f t="shared" si="11"/>
        <v>82.06</v>
      </c>
      <c r="DF6" s="21">
        <f t="shared" si="11"/>
        <v>82.26</v>
      </c>
      <c r="DG6" s="21">
        <f t="shared" si="11"/>
        <v>81.33</v>
      </c>
      <c r="DH6" s="20" t="str">
        <f>IF(DH7="","",IF(DH7="-","【-】","【"&amp;SUBSTITUTE(TEXT(DH7,"#,##0.00"),"-","△")&amp;"】"))</f>
        <v>【95.82】</v>
      </c>
      <c r="DI6" s="21" t="str">
        <f>IF(DI7="",NA(),DI7)</f>
        <v>-</v>
      </c>
      <c r="DJ6" s="21" t="str">
        <f t="shared" ref="DJ6:DR6" si="12">IF(DJ7="",NA(),DJ7)</f>
        <v>-</v>
      </c>
      <c r="DK6" s="21">
        <f t="shared" si="12"/>
        <v>3.31</v>
      </c>
      <c r="DL6" s="21">
        <f t="shared" si="12"/>
        <v>6.64</v>
      </c>
      <c r="DM6" s="21">
        <f t="shared" si="12"/>
        <v>9.8699999999999992</v>
      </c>
      <c r="DN6" s="21" t="str">
        <f t="shared" si="12"/>
        <v>-</v>
      </c>
      <c r="DO6" s="21" t="str">
        <f t="shared" si="12"/>
        <v>-</v>
      </c>
      <c r="DP6" s="21">
        <f t="shared" si="12"/>
        <v>19.93</v>
      </c>
      <c r="DQ6" s="21">
        <f t="shared" si="12"/>
        <v>21.94</v>
      </c>
      <c r="DR6" s="21">
        <f t="shared" si="12"/>
        <v>22.89</v>
      </c>
      <c r="DS6" s="20" t="str">
        <f>IF(DS7="","",IF(DS7="-","【-】","【"&amp;SUBSTITUTE(TEXT(DS7,"#,##0.00"),"-","△")&amp;"】"))</f>
        <v>【39.74】</v>
      </c>
      <c r="DT6" s="21" t="str">
        <f>IF(DT7="",NA(),DT7)</f>
        <v>-</v>
      </c>
      <c r="DU6" s="21" t="str">
        <f t="shared" ref="DU6:EC6" si="13">IF(DU7="",NA(),DU7)</f>
        <v>-</v>
      </c>
      <c r="DV6" s="20">
        <f t="shared" si="13"/>
        <v>0</v>
      </c>
      <c r="DW6" s="20">
        <f t="shared" si="13"/>
        <v>0</v>
      </c>
      <c r="DX6" s="20">
        <f t="shared" si="13"/>
        <v>0</v>
      </c>
      <c r="DY6" s="21" t="str">
        <f t="shared" si="13"/>
        <v>-</v>
      </c>
      <c r="DZ6" s="21" t="str">
        <f t="shared" si="13"/>
        <v>-</v>
      </c>
      <c r="EA6" s="20">
        <f t="shared" si="13"/>
        <v>0</v>
      </c>
      <c r="EB6" s="20">
        <f t="shared" si="13"/>
        <v>0</v>
      </c>
      <c r="EC6" s="20">
        <f t="shared" si="13"/>
        <v>0</v>
      </c>
      <c r="ED6" s="20" t="str">
        <f>IF(ED7="","",IF(ED7="-","【-】","【"&amp;SUBSTITUTE(TEXT(ED7,"#,##0.00"),"-","△")&amp;"】"))</f>
        <v>【7.62】</v>
      </c>
      <c r="EE6" s="21" t="str">
        <f>IF(EE7="",NA(),EE7)</f>
        <v>-</v>
      </c>
      <c r="EF6" s="21" t="str">
        <f t="shared" ref="EF6:EN6" si="14">IF(EF7="",NA(),EF7)</f>
        <v>-</v>
      </c>
      <c r="EG6" s="20">
        <f t="shared" si="14"/>
        <v>0</v>
      </c>
      <c r="EH6" s="20">
        <f t="shared" si="14"/>
        <v>0</v>
      </c>
      <c r="EI6" s="20">
        <f t="shared" si="14"/>
        <v>0</v>
      </c>
      <c r="EJ6" s="21" t="str">
        <f t="shared" si="14"/>
        <v>-</v>
      </c>
      <c r="EK6" s="21" t="str">
        <f t="shared" si="14"/>
        <v>-</v>
      </c>
      <c r="EL6" s="21">
        <f t="shared" si="14"/>
        <v>0.32</v>
      </c>
      <c r="EM6" s="21">
        <f t="shared" si="14"/>
        <v>0.1</v>
      </c>
      <c r="EN6" s="21">
        <f t="shared" si="14"/>
        <v>0.09</v>
      </c>
      <c r="EO6" s="20" t="str">
        <f>IF(EO7="","",IF(EO7="-","【-】","【"&amp;SUBSTITUTE(TEXT(EO7,"#,##0.00"),"-","△")&amp;"】"))</f>
        <v>【0.23】</v>
      </c>
    </row>
    <row r="7" spans="1:148" s="22" customFormat="1" x14ac:dyDescent="0.15">
      <c r="A7" s="14"/>
      <c r="B7" s="23">
        <v>2022</v>
      </c>
      <c r="C7" s="23">
        <v>254436</v>
      </c>
      <c r="D7" s="23">
        <v>46</v>
      </c>
      <c r="E7" s="23">
        <v>17</v>
      </c>
      <c r="F7" s="23">
        <v>1</v>
      </c>
      <c r="G7" s="23">
        <v>0</v>
      </c>
      <c r="H7" s="23" t="s">
        <v>96</v>
      </c>
      <c r="I7" s="23" t="s">
        <v>97</v>
      </c>
      <c r="J7" s="23" t="s">
        <v>98</v>
      </c>
      <c r="K7" s="23" t="s">
        <v>99</v>
      </c>
      <c r="L7" s="23" t="s">
        <v>100</v>
      </c>
      <c r="M7" s="23" t="s">
        <v>101</v>
      </c>
      <c r="N7" s="24" t="s">
        <v>102</v>
      </c>
      <c r="O7" s="24">
        <v>60.97</v>
      </c>
      <c r="P7" s="24">
        <v>66.87</v>
      </c>
      <c r="Q7" s="24">
        <v>85.4</v>
      </c>
      <c r="R7" s="24">
        <v>2750</v>
      </c>
      <c r="S7" s="24">
        <v>7466</v>
      </c>
      <c r="T7" s="24">
        <v>135.77000000000001</v>
      </c>
      <c r="U7" s="24">
        <v>54.99</v>
      </c>
      <c r="V7" s="24">
        <v>4975</v>
      </c>
      <c r="W7" s="24">
        <v>2.16</v>
      </c>
      <c r="X7" s="24">
        <v>2303.2399999999998</v>
      </c>
      <c r="Y7" s="24" t="s">
        <v>102</v>
      </c>
      <c r="Z7" s="24" t="s">
        <v>102</v>
      </c>
      <c r="AA7" s="24">
        <v>97.83</v>
      </c>
      <c r="AB7" s="24">
        <v>101.36</v>
      </c>
      <c r="AC7" s="24">
        <v>103.06</v>
      </c>
      <c r="AD7" s="24" t="s">
        <v>102</v>
      </c>
      <c r="AE7" s="24" t="s">
        <v>102</v>
      </c>
      <c r="AF7" s="24">
        <v>107.81</v>
      </c>
      <c r="AG7" s="24">
        <v>107.54</v>
      </c>
      <c r="AH7" s="24">
        <v>107.19</v>
      </c>
      <c r="AI7" s="24">
        <v>106.11</v>
      </c>
      <c r="AJ7" s="24" t="s">
        <v>102</v>
      </c>
      <c r="AK7" s="24" t="s">
        <v>102</v>
      </c>
      <c r="AL7" s="24">
        <v>0</v>
      </c>
      <c r="AM7" s="24">
        <v>0</v>
      </c>
      <c r="AN7" s="24">
        <v>0</v>
      </c>
      <c r="AO7" s="24" t="s">
        <v>102</v>
      </c>
      <c r="AP7" s="24" t="s">
        <v>102</v>
      </c>
      <c r="AQ7" s="24">
        <v>18.2</v>
      </c>
      <c r="AR7" s="24">
        <v>19.059999999999999</v>
      </c>
      <c r="AS7" s="24">
        <v>31.07</v>
      </c>
      <c r="AT7" s="24">
        <v>3.15</v>
      </c>
      <c r="AU7" s="24" t="s">
        <v>102</v>
      </c>
      <c r="AV7" s="24" t="s">
        <v>102</v>
      </c>
      <c r="AW7" s="24">
        <v>27.43</v>
      </c>
      <c r="AX7" s="24">
        <v>26.78</v>
      </c>
      <c r="AY7" s="24">
        <v>30.55</v>
      </c>
      <c r="AZ7" s="24" t="s">
        <v>102</v>
      </c>
      <c r="BA7" s="24" t="s">
        <v>102</v>
      </c>
      <c r="BB7" s="24">
        <v>48.56</v>
      </c>
      <c r="BC7" s="24">
        <v>47.58</v>
      </c>
      <c r="BD7" s="24">
        <v>51.09</v>
      </c>
      <c r="BE7" s="24">
        <v>73.44</v>
      </c>
      <c r="BF7" s="24" t="s">
        <v>102</v>
      </c>
      <c r="BG7" s="24" t="s">
        <v>102</v>
      </c>
      <c r="BH7" s="24">
        <v>718.65</v>
      </c>
      <c r="BI7" s="24">
        <v>628.66999999999996</v>
      </c>
      <c r="BJ7" s="24">
        <v>511.03</v>
      </c>
      <c r="BK7" s="24" t="s">
        <v>102</v>
      </c>
      <c r="BL7" s="24" t="s">
        <v>102</v>
      </c>
      <c r="BM7" s="24">
        <v>1245.0999999999999</v>
      </c>
      <c r="BN7" s="24">
        <v>1108.8</v>
      </c>
      <c r="BO7" s="24">
        <v>1194.56</v>
      </c>
      <c r="BP7" s="24">
        <v>652.82000000000005</v>
      </c>
      <c r="BQ7" s="24" t="s">
        <v>102</v>
      </c>
      <c r="BR7" s="24" t="s">
        <v>102</v>
      </c>
      <c r="BS7" s="24">
        <v>94.72</v>
      </c>
      <c r="BT7" s="24">
        <v>100</v>
      </c>
      <c r="BU7" s="24">
        <v>100</v>
      </c>
      <c r="BV7" s="24" t="s">
        <v>102</v>
      </c>
      <c r="BW7" s="24" t="s">
        <v>102</v>
      </c>
      <c r="BX7" s="24">
        <v>79.77</v>
      </c>
      <c r="BY7" s="24">
        <v>79.63</v>
      </c>
      <c r="BZ7" s="24">
        <v>76.78</v>
      </c>
      <c r="CA7" s="24">
        <v>97.61</v>
      </c>
      <c r="CB7" s="24" t="s">
        <v>102</v>
      </c>
      <c r="CC7" s="24" t="s">
        <v>102</v>
      </c>
      <c r="CD7" s="24">
        <v>178.77</v>
      </c>
      <c r="CE7" s="24">
        <v>170.07</v>
      </c>
      <c r="CF7" s="24">
        <v>173.47</v>
      </c>
      <c r="CG7" s="24" t="s">
        <v>102</v>
      </c>
      <c r="CH7" s="24" t="s">
        <v>102</v>
      </c>
      <c r="CI7" s="24">
        <v>214.56</v>
      </c>
      <c r="CJ7" s="24">
        <v>213.66</v>
      </c>
      <c r="CK7" s="24">
        <v>224.31</v>
      </c>
      <c r="CL7" s="24">
        <v>138.29</v>
      </c>
      <c r="CM7" s="24" t="s">
        <v>102</v>
      </c>
      <c r="CN7" s="24" t="s">
        <v>102</v>
      </c>
      <c r="CO7" s="24" t="s">
        <v>102</v>
      </c>
      <c r="CP7" s="24" t="s">
        <v>102</v>
      </c>
      <c r="CQ7" s="24" t="s">
        <v>102</v>
      </c>
      <c r="CR7" s="24" t="s">
        <v>102</v>
      </c>
      <c r="CS7" s="24" t="s">
        <v>102</v>
      </c>
      <c r="CT7" s="24">
        <v>49.47</v>
      </c>
      <c r="CU7" s="24">
        <v>48.19</v>
      </c>
      <c r="CV7" s="24">
        <v>47.32</v>
      </c>
      <c r="CW7" s="24">
        <v>59.1</v>
      </c>
      <c r="CX7" s="24" t="s">
        <v>102</v>
      </c>
      <c r="CY7" s="24" t="s">
        <v>102</v>
      </c>
      <c r="CZ7" s="24">
        <v>96.54</v>
      </c>
      <c r="DA7" s="24">
        <v>97.92</v>
      </c>
      <c r="DB7" s="24">
        <v>97.89</v>
      </c>
      <c r="DC7" s="24" t="s">
        <v>102</v>
      </c>
      <c r="DD7" s="24" t="s">
        <v>102</v>
      </c>
      <c r="DE7" s="24">
        <v>82.06</v>
      </c>
      <c r="DF7" s="24">
        <v>82.26</v>
      </c>
      <c r="DG7" s="24">
        <v>81.33</v>
      </c>
      <c r="DH7" s="24">
        <v>95.82</v>
      </c>
      <c r="DI7" s="24" t="s">
        <v>102</v>
      </c>
      <c r="DJ7" s="24" t="s">
        <v>102</v>
      </c>
      <c r="DK7" s="24">
        <v>3.31</v>
      </c>
      <c r="DL7" s="24">
        <v>6.64</v>
      </c>
      <c r="DM7" s="24">
        <v>9.8699999999999992</v>
      </c>
      <c r="DN7" s="24" t="s">
        <v>102</v>
      </c>
      <c r="DO7" s="24" t="s">
        <v>102</v>
      </c>
      <c r="DP7" s="24">
        <v>19.93</v>
      </c>
      <c r="DQ7" s="24">
        <v>21.94</v>
      </c>
      <c r="DR7" s="24">
        <v>22.89</v>
      </c>
      <c r="DS7" s="24">
        <v>39.74</v>
      </c>
      <c r="DT7" s="24" t="s">
        <v>102</v>
      </c>
      <c r="DU7" s="24" t="s">
        <v>102</v>
      </c>
      <c r="DV7" s="24">
        <v>0</v>
      </c>
      <c r="DW7" s="24">
        <v>0</v>
      </c>
      <c r="DX7" s="24">
        <v>0</v>
      </c>
      <c r="DY7" s="24" t="s">
        <v>102</v>
      </c>
      <c r="DZ7" s="24" t="s">
        <v>102</v>
      </c>
      <c r="EA7" s="24">
        <v>0</v>
      </c>
      <c r="EB7" s="24">
        <v>0</v>
      </c>
      <c r="EC7" s="24">
        <v>0</v>
      </c>
      <c r="ED7" s="24">
        <v>7.62</v>
      </c>
      <c r="EE7" s="24" t="s">
        <v>102</v>
      </c>
      <c r="EF7" s="24" t="s">
        <v>102</v>
      </c>
      <c r="EG7" s="24">
        <v>0</v>
      </c>
      <c r="EH7" s="24">
        <v>0</v>
      </c>
      <c r="EI7" s="24">
        <v>0</v>
      </c>
      <c r="EJ7" s="24" t="s">
        <v>102</v>
      </c>
      <c r="EK7" s="24" t="s">
        <v>102</v>
      </c>
      <c r="EL7" s="24">
        <v>0.32</v>
      </c>
      <c r="EM7" s="24">
        <v>0.1</v>
      </c>
      <c r="EN7" s="24">
        <v>0.09</v>
      </c>
      <c r="EO7" s="24">
        <v>0.23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112</v>
      </c>
      <c r="E13" t="s">
        <v>111</v>
      </c>
      <c r="F13" t="s">
        <v>111</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dcterms:created xsi:type="dcterms:W3CDTF">2023-12-12T00:48:28Z</dcterms:created>
  <dcterms:modified xsi:type="dcterms:W3CDTF">2024-01-29T04:49:04Z</dcterms:modified>
  <cp:category/>
</cp:coreProperties>
</file>