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vr\共有情報\総務課\▼財政\▼HP掲載関係\▼R02　HP掲載関係\00　2020_04　H29財政状況資料集\"/>
    </mc:Choice>
  </mc:AlternateContent>
  <bookViews>
    <workbookView xWindow="0" yWindow="0" windowWidth="20490" windowHeight="7755" tabRatio="93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8"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<sst xmlns="http://schemas.openxmlformats.org/spreadsheetml/2006/main" count="1099" uniqueCount="600">
  <si>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</si>
  <si>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</si>
  <si>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</si>
  <si>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</si>
  <si>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</si>
  <si>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</si>
  <si>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</si>
  <si>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</si>
  <si>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</si>
  <si>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</si>
  <si>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</si>
  <si>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</si>
  <si>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</si>
  <si>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</si>
  <si>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</si>
  <si>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</si>
  <si>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</si>
  <si>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</si>
  <si>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</si>
  <si>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</si>
  <si>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</si>
  <si>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</si>
  <si>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</si>
  <si>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</si>
  <si>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</si>
  <si>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</si>
  <si>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</si>
  <si>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</si>
  <si>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</si>
  <si>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</si>
  <si>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</si>
  <si>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</si>
  <si>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</si>
  <si>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</si>
  <si>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</si>
  <si>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</si>
  <si>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</si>
  <si>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</si>
  <si>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</si>
  <si>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</si>
  <si>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</si>
  <si>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</si>
  <si>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</si>
  <si>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</si>
  <si>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</si>
  <si>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</si>
  <si>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</si>
  <si>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</si>
  <si>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</si>
  <si>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</si>
  <si>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</si>
  <si>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</si>
  <si>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</si>
  <si>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</si>
  <si>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</si>
  <si>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</si>
  <si>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</si>
  <si>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</si>
  <si>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</si>
  <si>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</si>
  <si>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</si>
  <si>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</si>
  <si>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</si>
  <si>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</si>
  <si>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</si>
  <si>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</si>
  <si>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</si>
  <si>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</si>
  <si>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</si>
  <si>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</si>
  <si>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</si>
  <si>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</si>
  <si>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</si>
  <si>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</si>
  <si>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</si>
  <si>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</si>
  <si>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</si>
  <si>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</si>
  <si>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</si>
  <si>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</si>
  <si>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</si>
  <si>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</si>
  <si>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</si>
  <si>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</si>
  <si>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</si>
  <si>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</si>
  <si>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</si>
  <si>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</si>
  <si>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</si>
  <si>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</si>
  <si>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</si>
  <si>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多賀町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</si>
  <si>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</si>
  <si>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</si>
  <si>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</si>
  <si>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</si>
  <si>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</si>
  <si>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</si>
  <si>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</si>
  <si>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</si>
  <si>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</si>
  <si>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</si>
  <si>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</si>
  <si>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</si>
  <si>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</si>
  <si>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</si>
  <si>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</si>
  <si>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</si>
  <si>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</si>
  <si>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</si>
  <si>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</si>
  <si>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</si>
  <si>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</si>
  <si>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</si>
  <si>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</si>
  <si>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</si>
  <si>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</si>
  <si>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</si>
  <si>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</si>
  <si>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</si>
  <si>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</si>
  <si>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</si>
  <si>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</si>
  <si>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</si>
  <si>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</si>
  <si>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</si>
  <si>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</si>
  <si>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</si>
  <si>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</si>
  <si>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</si>
  <si>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</si>
  <si>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</si>
  <si>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</si>
  <si>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</si>
  <si>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</si>
  <si>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</si>
  <si>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</si>
  <si>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</si>
  <si>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</si>
  <si>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</si>
  <si>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</si>
  <si>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</si>
  <si>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</si>
  <si>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</si>
  <si>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</si>
  <si>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</si>
  <si>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</si>
  <si>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</si>
  <si>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</si>
  <si>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</si>
  <si>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</si>
  <si>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</si>
  <si>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</si>
  <si>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</si>
  <si>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</si>
  <si>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</si>
  <si>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</si>
  <si>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</si>
  <si>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</si>
  <si>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</si>
  <si>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</si>
  <si>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</si>
  <si>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</si>
  <si>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</si>
  <si>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</si>
  <si>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</si>
  <si>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</si>
  <si>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</si>
  <si>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</si>
  <si>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</si>
  <si>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</si>
  <si>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</si>
  <si>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</si>
  <si>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</si>
  <si>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</si>
  <si>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</si>
  <si>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</si>
  <si>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</si>
  <si>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</si>
  <si>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</si>
  <si>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</si>
  <si>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</si>
  <si>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</si>
  <si>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</si>
  <si>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</si>
  <si>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</si>
  <si>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</si>
  <si>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</si>
  <si>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</si>
  <si>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</si>
  <si>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</si>
  <si>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</si>
  <si>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</si>
  <si>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</si>
  <si>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</si>
  <si>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</si>
  <si>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</si>
  <si>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</si>
  <si>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</si>
  <si>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</si>
  <si>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</si>
  <si>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</si>
  <si>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</si>
  <si>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</si>
  <si>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</si>
  <si>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</si>
  <si>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滋賀県多賀町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</si>
  <si>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</si>
  <si>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</si>
  <si>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</si>
  <si>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</si>
  <si>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</si>
  <si>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</si>
  <si>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</si>
  <si>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</si>
  <si>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</si>
  <si>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</si>
  <si>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</si>
  <si>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</si>
  <si>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</si>
  <si>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</si>
  <si>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</si>
  <si>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</si>
  <si>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</si>
  <si>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</si>
  <si>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</si>
  <si>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</si>
  <si>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</si>
  <si>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</si>
  <si>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</si>
  <si>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</si>
  <si>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</si>
  <si>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</si>
  <si>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</si>
  <si>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</si>
  <si>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</si>
  <si>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</si>
  <si>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</si>
  <si>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</si>
  <si>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</si>
  <si>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</si>
  <si>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</si>
  <si>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</si>
  <si>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</si>
  <si>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</si>
  <si>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</si>
  <si>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</si>
  <si>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</si>
  <si>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</si>
  <si>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</si>
  <si>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</si>
  <si>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</si>
  <si>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</si>
  <si>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</si>
  <si>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</si>
  <si>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</si>
  <si>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</si>
  <si>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</si>
  <si>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</si>
  <si>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</si>
  <si>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</si>
  <si>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</si>
  <si>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</si>
  <si>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</si>
  <si>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</si>
  <si>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</si>
  <si>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</si>
  <si>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</si>
  <si>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</si>
  <si>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</si>
  <si>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</si>
  <si>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</si>
  <si>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</si>
  <si>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</si>
  <si>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</si>
  <si>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</si>
  <si>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</si>
  <si>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</si>
  <si>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</si>
  <si>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</si>
  <si>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</si>
  <si>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</si>
  <si>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</si>
  <si>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</si>
  <si>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</si>
  <si>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</si>
  <si>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</si>
  <si>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</si>
  <si>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</si>
  <si>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</si>
  <si>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</si>
  <si>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</si>
  <si>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</si>
  <si>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</si>
  <si>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</si>
  <si>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</si>
  <si>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</si>
  <si>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</si>
  <si>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</si>
  <si>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</si>
  <si>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</si>
  <si>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</si>
  <si>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</si>
  <si>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</si>
  <si>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</si>
  <si>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</si>
  <si>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</si>
  <si>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</si>
  <si>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</si>
  <si>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</si>
  <si>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</si>
  <si>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</si>
  <si>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</si>
  <si>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</si>
  <si>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</si>
  <si>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</si>
  <si>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</si>
  <si>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</si>
  <si>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</si>
  <si>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</si>
  <si>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</si>
  <si>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</si>
  <si>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</si>
  <si>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</si>
  <si>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</si>
  <si>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</si>
  <si>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</si>
  <si>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</si>
  <si>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</si>
  <si>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</si>
  <si>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</si>
  <si>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</si>
  <si>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</si>
  <si>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</si>
  <si>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</si>
  <si>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</si>
  <si>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</si>
  <si>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</si>
  <si>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</si>
  <si>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</si>
  <si>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</si>
  <si>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</si>
  <si>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</si>
  <si>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</si>
  <si>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</si>
  <si>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</si>
  <si>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</si>
  <si>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</si>
  <si>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</si>
  <si>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</si>
  <si>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</si>
  <si>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</si>
  <si>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</si>
  <si>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</si>
  <si>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</si>
  <si>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</si>
  <si>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</si>
  <si>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滋賀県多賀町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</si>
  <si>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</si>
  <si>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</si>
  <si>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</si>
  <si>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</si>
  <si>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</si>
  <si>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</si>
  <si>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</si>
  <si>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</si>
  <si>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</si>
  <si>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</si>
  <si>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</si>
  <si>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</si>
  <si>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</si>
  <si>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</si>
  <si>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</si>
  <si>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</si>
  <si>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</si>
  <si>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</si>
  <si>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</si>
  <si>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</si>
  <si>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育英事業特別会計</t>
    <phoneticPr fontId="5"/>
  </si>
  <si>
    <t>びわ湖東部中核工業団地公共緑地維持管理特別会計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</si>
  <si>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</si>
  <si>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</si>
  <si>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</si>
  <si>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</si>
  <si>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</si>
  <si>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</si>
  <si>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</si>
  <si>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</si>
  <si>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</si>
  <si>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</si>
  <si>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</si>
  <si>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</si>
  <si>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</si>
  <si>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</si>
  <si>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</si>
  <si>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</si>
  <si>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</si>
  <si>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</si>
  <si>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</si>
  <si>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</si>
  <si>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</si>
  <si>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</si>
  <si>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</si>
  <si>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</si>
  <si>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</si>
  <si>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</si>
  <si>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</si>
  <si>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</si>
  <si>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</si>
  <si>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</si>
  <si>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</si>
  <si>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</si>
  <si>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</si>
  <si>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</si>
  <si>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</si>
  <si>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</si>
  <si>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</si>
  <si>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</si>
  <si>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</si>
  <si>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</si>
  <si>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</si>
  <si>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</si>
  <si>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</si>
  <si>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</si>
  <si>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</si>
  <si>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</si>
  <si>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</si>
  <si>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</si>
  <si>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</si>
  <si>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</si>
  <si>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</si>
  <si>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</si>
  <si>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</si>
  <si>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</si>
  <si>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</si>
  <si>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</si>
  <si>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</si>
  <si>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</si>
  <si>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</si>
  <si>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</si>
  <si>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</si>
  <si>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</si>
  <si>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</si>
  <si>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</si>
  <si>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</si>
  <si>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</si>
  <si>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</si>
  <si>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</si>
  <si>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</si>
  <si>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</si>
  <si>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</si>
  <si>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</si>
  <si>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</si>
  <si>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</si>
  <si>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</si>
  <si>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</si>
  <si>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</si>
  <si>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</si>
  <si>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</si>
  <si>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</si>
  <si>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</si>
  <si>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</si>
  <si>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</si>
  <si>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</si>
  <si>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</si>
  <si>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</si>
  <si>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</si>
  <si>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</si>
  <si>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t>
    <phoneticPr fontId="5"/>
  </si>
  <si>
    <t>-</t>
    <phoneticPr fontId="5"/>
  </si>
  <si>
    <t>(Ｆ)</t>
    <phoneticPr fontId="5"/>
  </si>
  <si>
    <t>介護保険特別会計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</si>
  <si>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</si>
  <si>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</si>
  <si>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</si>
  <si>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</si>
  <si>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</si>
  <si>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</si>
  <si>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</si>
  <si>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</si>
  <si>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</si>
  <si>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</si>
  <si>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</si>
  <si>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</si>
  <si>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</si>
  <si>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</si>
  <si>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</si>
  <si>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</si>
  <si>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</si>
  <si>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</si>
  <si>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</si>
  <si>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</si>
  <si>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</si>
  <si>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</si>
  <si>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</si>
  <si>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</si>
  <si>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</si>
  <si>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</si>
  <si>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</si>
  <si>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</si>
  <si>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</si>
  <si>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</si>
  <si>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</si>
  <si>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</si>
  <si>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</si>
  <si>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</si>
  <si>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</si>
  <si>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</si>
  <si>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</si>
  <si>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</si>
  <si>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</si>
  <si>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</si>
  <si>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</si>
  <si>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</si>
  <si>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</si>
  <si>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</si>
  <si>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</si>
  <si>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</si>
  <si>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</si>
  <si>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</si>
  <si>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</si>
  <si>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</si>
  <si>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</si>
  <si>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</si>
  <si>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</si>
  <si>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</si>
  <si>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</si>
  <si>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</si>
  <si>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</si>
  <si>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</si>
  <si>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</si>
  <si>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</si>
  <si>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</si>
  <si>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</si>
  <si>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</si>
  <si>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</si>
  <si>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</si>
  <si>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</si>
  <si>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</si>
  <si>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</si>
  <si>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</si>
  <si>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</si>
  <si>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</si>
  <si>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</si>
  <si>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</si>
  <si>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</si>
  <si>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</si>
  <si>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</si>
  <si>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</si>
  <si>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</si>
  <si>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</si>
  <si>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</si>
  <si>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</si>
  <si>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</si>
  <si>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</si>
  <si>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</si>
  <si>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</si>
  <si>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</si>
  <si>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</si>
  <si>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0.28</t>
  </si>
  <si>
    <t>水道事業会計</t>
  </si>
  <si>
    <t>一般会計</t>
  </si>
  <si>
    <t>下水道事業特別会計</t>
  </si>
  <si>
    <t>国民健康保険特別会計</t>
  </si>
  <si>
    <t>農業集落排水事業特別会計</t>
  </si>
  <si>
    <t>後期高齢者医療事業特別会計</t>
  </si>
  <si>
    <t>びわ湖東部中核工業団地公共緑地維持管理特別会計</t>
  </si>
  <si>
    <t>介護保険事業特別会計</t>
  </si>
  <si>
    <t>その他会計（赤字）</t>
  </si>
  <si>
    <t>その他会計（黒字）</t>
  </si>
  <si>
    <t>-</t>
    <phoneticPr fontId="2"/>
  </si>
  <si>
    <t>湖東広域衛生管理組合</t>
    <rPh sb="0" eb="2">
      <t>コトウ</t>
    </rPh>
    <rPh sb="2" eb="4">
      <t>コウイキ</t>
    </rPh>
    <rPh sb="4" eb="6">
      <t>エイセイ</t>
    </rPh>
    <rPh sb="6" eb="8">
      <t>カンリ</t>
    </rPh>
    <rPh sb="8" eb="10">
      <t>クミアイ</t>
    </rPh>
    <phoneticPr fontId="2"/>
  </si>
  <si>
    <t>彦根愛知犬上広域行政組合</t>
    <rPh sb="0" eb="2">
      <t>ヒコネ</t>
    </rPh>
    <rPh sb="2" eb="4">
      <t>エチ</t>
    </rPh>
    <rPh sb="4" eb="6">
      <t>イヌカミ</t>
    </rPh>
    <rPh sb="6" eb="8">
      <t>コウイキ</t>
    </rPh>
    <rPh sb="8" eb="10">
      <t>ギョウセイ</t>
    </rPh>
    <rPh sb="10" eb="12">
      <t>クミアイ</t>
    </rPh>
    <phoneticPr fontId="2"/>
  </si>
  <si>
    <t>大滝山林組合（一般会計）</t>
    <rPh sb="0" eb="1">
      <t>オオ</t>
    </rPh>
    <rPh sb="1" eb="2">
      <t>タキ</t>
    </rPh>
    <rPh sb="2" eb="4">
      <t>サンリン</t>
    </rPh>
    <rPh sb="4" eb="6">
      <t>クミアイ</t>
    </rPh>
    <rPh sb="7" eb="9">
      <t>イッパン</t>
    </rPh>
    <rPh sb="9" eb="11">
      <t>カイケイ</t>
    </rPh>
    <phoneticPr fontId="2"/>
  </si>
  <si>
    <t>大滝山林組合（林産物栽培特別会計）</t>
    <rPh sb="0" eb="1">
      <t>オオ</t>
    </rPh>
    <rPh sb="1" eb="2">
      <t>タキ</t>
    </rPh>
    <rPh sb="2" eb="4">
      <t>サンリン</t>
    </rPh>
    <rPh sb="4" eb="6">
      <t>クミアイ</t>
    </rPh>
    <rPh sb="7" eb="9">
      <t>リンサン</t>
    </rPh>
    <rPh sb="9" eb="10">
      <t>ブツ</t>
    </rPh>
    <rPh sb="10" eb="12">
      <t>サイバイ</t>
    </rPh>
    <rPh sb="12" eb="14">
      <t>トクベツ</t>
    </rPh>
    <rPh sb="14" eb="16">
      <t>カイケイ</t>
    </rPh>
    <phoneticPr fontId="2"/>
  </si>
  <si>
    <t>大滝山林組合（高取山森林空間利活用特別会計）</t>
    <rPh sb="0" eb="1">
      <t>オオ</t>
    </rPh>
    <rPh sb="1" eb="2">
      <t>タキ</t>
    </rPh>
    <rPh sb="2" eb="4">
      <t>サンリン</t>
    </rPh>
    <rPh sb="4" eb="6">
      <t>クミアイ</t>
    </rPh>
    <rPh sb="7" eb="9">
      <t>タカトリ</t>
    </rPh>
    <rPh sb="9" eb="10">
      <t>ヤマ</t>
    </rPh>
    <rPh sb="10" eb="12">
      <t>シンリン</t>
    </rPh>
    <rPh sb="12" eb="14">
      <t>クウカン</t>
    </rPh>
    <rPh sb="14" eb="15">
      <t>リ</t>
    </rPh>
    <rPh sb="15" eb="17">
      <t>カツヨウ</t>
    </rPh>
    <rPh sb="17" eb="19">
      <t>トクベツ</t>
    </rPh>
    <rPh sb="19" eb="21">
      <t>カイケイ</t>
    </rPh>
    <phoneticPr fontId="2"/>
  </si>
  <si>
    <t>彦根市犬上郡営林組合</t>
    <rPh sb="0" eb="3">
      <t>ヒコネシ</t>
    </rPh>
    <rPh sb="3" eb="6">
      <t>イヌカミグン</t>
    </rPh>
    <rPh sb="6" eb="8">
      <t>エイリン</t>
    </rPh>
    <rPh sb="8" eb="10">
      <t>クミアイ</t>
    </rPh>
    <phoneticPr fontId="2"/>
  </si>
  <si>
    <t>滋賀県市町村議会議員公務災害補償等組合</t>
    <rPh sb="0" eb="2">
      <t>シガ</t>
    </rPh>
    <rPh sb="2" eb="3">
      <t>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</si>
  <si>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滋賀県市町村職員退職手当組合</t>
    <rPh sb="0" eb="2">
      <t>シガ</t>
    </rPh>
    <rPh sb="2" eb="3">
      <t>ケン</t>
    </rPh>
    <rPh sb="3" eb="6">
      <t>シチョウソン</t>
    </rPh>
    <rPh sb="6" eb="8">
      <t>ショクイン</t>
    </rPh>
    <rPh sb="8" eb="10">
      <t>タイショク</t>
    </rPh>
    <rPh sb="10" eb="12">
      <t>テアテ</t>
    </rPh>
    <rPh sb="12" eb="14">
      <t>クミアイ</t>
    </rPh>
    <phoneticPr fontId="2"/>
  </si>
  <si>
    <t>滋賀県市町村職員研修センター</t>
    <rPh sb="0" eb="2">
      <t>シガ</t>
    </rPh>
    <rPh sb="2" eb="3">
      <t>ケン</t>
    </rPh>
    <rPh sb="3" eb="6">
      <t>シチョウソン</t>
    </rPh>
    <rPh sb="6" eb="8">
      <t>ショクイン</t>
    </rPh>
    <rPh sb="8" eb="10">
      <t>ケンシュウ</t>
    </rPh>
    <phoneticPr fontId="2"/>
  </si>
  <si>
    <t>滋賀県後期高齢者医療広域連合（一般会計）</t>
    <rPh sb="0" eb="2">
      <t>シガ</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</si>
  <si>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滋賀県後期高齢者医療広域連合（特別会計）</t>
    <rPh sb="0" eb="2">
      <t>シガ</t>
    </rPh>
    <rPh sb="2" eb="3">
      <t>ケン</t>
    </rPh>
    <rPh sb="3" eb="5">
      <t>コウキ</t>
    </rPh>
    <rPh sb="5" eb="8">
      <t>コウレイシャ</t>
    </rPh>
    <rPh sb="8" eb="10">
      <t>イリョウ</t>
    </rPh>
    <rPh sb="10" eb="12">
      <t>コウイキ</t>
    </rPh>
    <rPh sb="12" eb="14">
      <t>レンゴウ</t>
    </rPh>
    <rPh sb="15" eb="17">
      <t>トクベツ</t>
    </rPh>
    <rPh sb="17" eb="19">
      <t>カイケイ</t>
    </rPh>
    <phoneticPr fontId="2"/>
  </si>
  <si>
    <t>中央公民館建設基金</t>
    <rPh sb="0" eb="2">
      <t>チュウオウ</t>
    </rPh>
    <rPh sb="2" eb="5">
      <t>コウミンカン</t>
    </rPh>
    <rPh sb="5" eb="7">
      <t>ケンセツ</t>
    </rPh>
    <rPh sb="7" eb="9">
      <t>キキン</t>
    </rPh>
    <phoneticPr fontId="11"/>
  </si>
  <si>
    <t>びわ湖東部中核工業団地公共緑地維持管理基金</t>
    <rPh sb="2" eb="3">
      <t>コ</t>
    </rPh>
    <rPh sb="3" eb="5">
      <t>トウブ</t>
    </rPh>
    <rPh sb="5" eb="7">
      <t>チュウカク</t>
    </rPh>
    <rPh sb="7" eb="9">
      <t>コウギョウ</t>
    </rPh>
    <rPh sb="9" eb="11">
      <t>ダンチ</t>
    </rPh>
    <rPh sb="11" eb="13">
      <t>コウキョウ</t>
    </rPh>
    <rPh sb="13" eb="15">
      <t>リョクチ</t>
    </rPh>
    <rPh sb="15" eb="17">
      <t>イジ</t>
    </rPh>
    <rPh sb="17" eb="19">
      <t>カンリ</t>
    </rPh>
    <rPh sb="19" eb="21">
      <t>キキン</t>
    </rPh>
    <phoneticPr fontId="2"/>
  </si>
  <si>
    <t>社会福祉基金</t>
    <rPh sb="0" eb="2">
      <t>シャカイ</t>
    </rPh>
    <rPh sb="2" eb="4">
      <t>フクシ</t>
    </rPh>
    <rPh sb="4" eb="6">
      <t>キキン</t>
    </rPh>
    <phoneticPr fontId="2"/>
  </si>
  <si>
    <t>育英事業基金</t>
    <rPh sb="0" eb="2">
      <t>イクエイ</t>
    </rPh>
    <rPh sb="2" eb="4">
      <t>ジギョウ</t>
    </rPh>
    <rPh sb="4" eb="6">
      <t>キキン</t>
    </rPh>
    <phoneticPr fontId="2"/>
  </si>
  <si>
    <t>ふるさと水と土の保全基金</t>
    <rPh sb="4" eb="5">
      <t>ミズ</t>
    </rPh>
    <rPh sb="6" eb="7">
      <t>ツチ</t>
    </rPh>
    <rPh sb="8" eb="10">
      <t>ホゼン</t>
    </rPh>
    <rPh sb="10" eb="12">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</si>
  <si>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</si>
  <si>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</si>
  <si>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</si>
  <si>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</si>
  <si>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２７年度における有形固定資産減価償却率は、類似団体平均を下回っているが、将来負担比率は道路整備事業等の実施による地方債の新規発行が続いていることから、類似団体平均を大きく上回っている。将来負担比率については、公共施設の更新に伴う特別目的基金の取り崩しの影響により、今後上昇することとなるが、公共施設等総合管理計画に基づき、今後、老朽化対策に取り組んでいく必要がある。</t>
    <rPh sb="0" eb="2">
      <t>ヘイセイ</t>
    </rPh>
    <rPh sb="4" eb="6">
      <t>ネンド</t>
    </rPh>
    <rPh sb="10" eb="12">
      <t>ユウケイ</t>
    </rPh>
    <rPh sb="12" eb="14">
      <t>コテイ</t>
    </rPh>
    <rPh sb="14" eb="16">
      <t>シサン</t>
    </rPh>
    <rPh sb="16" eb="18">
      <t>ゲンカ</t>
    </rPh>
    <rPh sb="18" eb="21">
      <t>ショウキャクリツ</t>
    </rPh>
    <rPh sb="23" eb="25">
      <t>ルイジ</t>
    </rPh>
    <rPh sb="25" eb="27">
      <t>ダンタイ</t>
    </rPh>
    <rPh sb="27" eb="29">
      <t>ヘイキン</t>
    </rPh>
    <rPh sb="30" eb="32">
      <t>シタマワ</t>
    </rPh>
    <rPh sb="38" eb="40">
      <t>ショウライ</t>
    </rPh>
    <rPh sb="40" eb="42">
      <t>フタン</t>
    </rPh>
    <rPh sb="42" eb="44">
      <t>ヒリツ</t>
    </rPh>
    <rPh sb="45" eb="47">
      <t>ドウロ</t>
    </rPh>
    <rPh sb="47" eb="49">
      <t>セイビ</t>
    </rPh>
    <rPh sb="49" eb="51">
      <t>ジギョウ</t>
    </rPh>
    <rPh sb="51" eb="52">
      <t>トウ</t>
    </rPh>
    <rPh sb="53" eb="55">
      <t>ジッシ</t>
    </rPh>
    <rPh sb="58" eb="61">
      <t>チホウサイ</t>
    </rPh>
    <rPh sb="62" eb="64">
      <t>シンキ</t>
    </rPh>
    <rPh sb="64" eb="66">
      <t>ハッコウ</t>
    </rPh>
    <rPh sb="67" eb="68">
      <t>ツヅ</t>
    </rPh>
    <rPh sb="77" eb="79">
      <t>ルイジ</t>
    </rPh>
    <rPh sb="79" eb="81">
      <t>ダンタイ</t>
    </rPh>
    <rPh sb="81" eb="83">
      <t>ヘイキン</t>
    </rPh>
    <rPh sb="84" eb="85">
      <t>オオ</t>
    </rPh>
    <rPh sb="87" eb="89">
      <t>ウワマワ</t>
    </rPh>
    <rPh sb="94" eb="96">
      <t>ショウライ</t>
    </rPh>
    <rPh sb="96" eb="98">
      <t>フタン</t>
    </rPh>
    <rPh sb="98" eb="100">
      <t>ヒリツ</t>
    </rPh>
    <rPh sb="106" eb="108">
      <t>コウキョウ</t>
    </rPh>
    <rPh sb="108" eb="110">
      <t>シセツ</t>
    </rPh>
    <rPh sb="111" eb="113">
      <t>コウシン</t>
    </rPh>
    <rPh sb="114" eb="115">
      <t>トモナ</t>
    </rPh>
    <rPh sb="116" eb="118">
      <t>トクベツ</t>
    </rPh>
    <rPh sb="118" eb="120">
      <t>モクテキ</t>
    </rPh>
    <rPh sb="120" eb="122">
      <t>キキン</t>
    </rPh>
    <rPh sb="123" eb="124">
      <t>ト</t>
    </rPh>
    <rPh sb="125" eb="126">
      <t>クズ</t>
    </rPh>
    <rPh sb="128" eb="130">
      <t>エイキョウ</t>
    </rPh>
    <rPh sb="134" eb="136">
      <t>コンゴ</t>
    </rPh>
    <rPh sb="136" eb="138">
      <t>ジョウショウ</t>
    </rPh>
    <rPh sb="147" eb="149">
      <t>コウキョウ</t>
    </rPh>
    <rPh sb="149" eb="151">
      <t>シセツ</t>
    </rPh>
    <rPh sb="151" eb="152">
      <t>トウ</t>
    </rPh>
    <rPh sb="152" eb="154">
      <t>ソウゴウ</t>
    </rPh>
    <rPh sb="154" eb="156">
      <t>カンリ</t>
    </rPh>
    <rPh sb="156" eb="158">
      <t>ケイカク</t>
    </rPh>
    <rPh sb="159" eb="160">
      <t>モト</t>
    </rPh>
    <rPh sb="163" eb="165">
      <t>コンゴ</t>
    </rPh>
    <rPh sb="166" eb="169">
      <t>ロウキュウカ</t>
    </rPh>
    <rPh sb="169" eb="171">
      <t>タイサク</t>
    </rPh>
    <rPh sb="172" eb="173">
      <t>ト</t>
    </rPh>
    <rPh sb="174" eb="175">
      <t>ク</t>
    </rPh>
    <rPh sb="179" eb="181">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</si>
  <si>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</si>
  <si>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</si>
  <si>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</si>
  <si>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</si>
  <si>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</si>
  <si>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</si>
  <si>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平均と比較して低い水準にあるが、将来負担比率については、類似団体平均を比較して高い水準にある。、施設の老朽化に伴う事業や子育て施設整備事業の実施など、平成２９年度の地方債発行額が大きく増加し、両数値を悪化させる要因となったほか、公営企業等繰入見込額についても、水道事業における施設更新に伴う公債費負担が増加していることから、指標を悪化させる要因となった。さらに、充当可能基金についても、財政調整基金の取崩し、繰上償還に伴う減債基金の取崩し、中央公民館建設工事着手に伴う基金取崩しがあり、大きく減少した結果、指標を悪化させる要因となった。今後、一部事務組合においても施設更新時期がひかえており、新たな公債費負担が生じ、将来負担比率、実質公債費比率ともに上昇が見込まれることから、償還額を超える地方債の発行を行わないよう、計画的な地方債の発行に努めていく。</t>
    <rPh sb="0" eb="2">
      <t>ジッシツ</t>
    </rPh>
    <rPh sb="2" eb="4">
      <t>コウサイ</t>
    </rPh>
    <rPh sb="4" eb="5">
      <t>ヒ</t>
    </rPh>
    <rPh sb="5" eb="7">
      <t>ヒリツ</t>
    </rPh>
    <rPh sb="9" eb="11">
      <t>ルイジ</t>
    </rPh>
    <rPh sb="11" eb="13">
      <t>ダンタイ</t>
    </rPh>
    <rPh sb="13" eb="15">
      <t>ヘイキン</t>
    </rPh>
    <rPh sb="16" eb="18">
      <t>ヒカク</t>
    </rPh>
    <rPh sb="20" eb="21">
      <t>ヒク</t>
    </rPh>
    <rPh sb="22" eb="24">
      <t>スイジュン</t>
    </rPh>
    <rPh sb="29" eb="31">
      <t>ショウライ</t>
    </rPh>
    <rPh sb="31" eb="33">
      <t>フタン</t>
    </rPh>
    <rPh sb="33" eb="35">
      <t>ヒリツ</t>
    </rPh>
    <rPh sb="41" eb="43">
      <t>ルイジ</t>
    </rPh>
    <rPh sb="43" eb="45">
      <t>ダンタイ</t>
    </rPh>
    <rPh sb="45" eb="47">
      <t>ヘイキン</t>
    </rPh>
    <rPh sb="48" eb="50">
      <t>ヒカク</t>
    </rPh>
    <rPh sb="52" eb="53">
      <t>タカ</t>
    </rPh>
    <rPh sb="54" eb="56">
      <t>スイジュン</t>
    </rPh>
    <rPh sb="109" eb="110">
      <t>リョウ</t>
    </rPh>
    <rPh sb="110" eb="112">
      <t>スウチ</t>
    </rPh>
    <rPh sb="281" eb="283">
      <t>コンゴ</t>
    </rPh>
    <rPh sb="284" eb="286">
      <t>イチブ</t>
    </rPh>
    <rPh sb="286" eb="288">
      <t>ジム</t>
    </rPh>
    <rPh sb="288" eb="290">
      <t>クミアイ</t>
    </rPh>
    <rPh sb="295" eb="297">
      <t>シセツ</t>
    </rPh>
    <rPh sb="297" eb="299">
      <t>コウシン</t>
    </rPh>
    <rPh sb="299" eb="301">
      <t>ジキ</t>
    </rPh>
    <rPh sb="309" eb="310">
      <t>アラ</t>
    </rPh>
    <rPh sb="312" eb="314">
      <t>コウサイ</t>
    </rPh>
    <rPh sb="314" eb="315">
      <t>ヒ</t>
    </rPh>
    <rPh sb="315" eb="317">
      <t>フタン</t>
    </rPh>
    <rPh sb="318" eb="319">
      <t>ショウ</t>
    </rPh>
    <rPh sb="321" eb="323">
      <t>ショウライ</t>
    </rPh>
    <rPh sb="323" eb="325">
      <t>フタン</t>
    </rPh>
    <rPh sb="325" eb="327">
      <t>ヒリツ</t>
    </rPh>
    <rPh sb="328" eb="330">
      <t>ジッシツ</t>
    </rPh>
    <rPh sb="330" eb="332">
      <t>コウサイ</t>
    </rPh>
    <rPh sb="332" eb="333">
      <t>ヒ</t>
    </rPh>
    <rPh sb="333" eb="335">
      <t>ヒリツ</t>
    </rPh>
    <rPh sb="338" eb="340">
      <t>ジョウショウ</t>
    </rPh>
    <rPh sb="341" eb="343">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</si>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</sst>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128611</c:v>
                </c:pt>
                <c:pt idx="3">
                  <c:v>138651</c:v>
                </c:pt>
                <c:pt idx="4">
                  <c:v>122882</c:v>
                </c:pt>
              </c:numCache>
            </c:numRef>
          </c:val>
          <c:smooth val="0"/>
          <c:extLst xmlns:c16r2="http://schemas.microsoft.com/office/drawing/2015/06/chart">
            <c:ext xmlns:c16="http://schemas.microsoft.com/office/drawing/2014/chart" uri="{C3380CC4-5D6E-409C-BE32-E72D297353CC}">
              <c16:uniqueId val="{00000000-A9EE-4BCE-A83D-EB9D30B22D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179547</c:v>
                </c:pt>
                <c:pt idx="1">
                  <c:v>129801</c:v>
                </c:pt>
                <c:pt idx="2">
                  <c:v>86446</c:v>
                </c:pt>
                <c:pt idx="3">
                  <c:v>100431</c:v>
                </c:pt>
                <c:pt idx="4">
                  <c:v>149087</c:v>
                </c:pt>
              </c:numCache>
            </c:numRef>
          </c:val>
          <c:smooth val="0"/>
          <c:extLst xmlns:c16r2="http://schemas.microsoft.com/office/drawing/2015/06/chart">
            <c:ext xmlns:c16="http://schemas.microsoft.com/office/drawing/2014/chart" uri="{C3380CC4-5D6E-409C-BE32-E72D297353CC}">
              <c16:uniqueId val="{00000001-A9EE-4BCE-A83D-EB9D30B22D2F}"/>
            </c:ext>
          </c:extLst>
        </c:ser>
        <c:dLbls>
          <c:showLegendKey val="0"/>
          <c:showVal val="0"/>
          <c:showCatName val="0"/>
          <c:showSerName val="0"/>
          <c:showPercent val="0"/>
          <c:showBubbleSize val="0"/>
        </c:dLbls>
        <c:marker val="1"/>
        <c:smooth val="0"/>
        <c:axId val="202427080"/>
        <c:axId val="394799976"/>
      </c:lineChart>
      <c:catAx>
        <c:axId val="202427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799976"/>
        <c:crosses val="autoZero"/>
        <c:auto val="1"/>
        <c:lblAlgn val="ctr"/>
        <c:lblOffset val="100"/>
        <c:tickLblSkip val="1"/>
        <c:tickMarkSkip val="1"/>
        <c:noMultiLvlLbl val="0"/>
      </c:catAx>
      <c:valAx>
        <c:axId val="39479997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2427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6.81</c:v>
                </c:pt>
                <c:pt idx="1">
                  <c:v>8.7200000000000006</c:v>
                </c:pt>
                <c:pt idx="2">
                  <c:v>7.88</c:v>
                </c:pt>
                <c:pt idx="3">
                  <c:v>7.08</c:v>
                </c:pt>
                <c:pt idx="4">
                  <c:v>6.14</c:v>
                </c:pt>
              </c:numCache>
            </c:numRef>
          </c:val>
          <c:extLst xmlns:c16r2="http://schemas.microsoft.com/office/drawing/2015/06/chart">
            <c:ext xmlns:c16="http://schemas.microsoft.com/office/drawing/2014/chart" uri="{C3380CC4-5D6E-409C-BE32-E72D297353CC}">
              <c16:uniqueId val="{00000000-2D69-486B-931F-0B2928329B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29.85</c:v>
                </c:pt>
                <c:pt idx="1">
                  <c:v>29.33</c:v>
                </c:pt>
                <c:pt idx="2">
                  <c:v>29.39</c:v>
                </c:pt>
                <c:pt idx="3">
                  <c:v>33.130000000000003</c:v>
                </c:pt>
                <c:pt idx="4">
                  <c:v>30.69</c:v>
                </c:pt>
              </c:numCache>
            </c:numRef>
          </c:val>
          <c:extLst xmlns:c16r2="http://schemas.microsoft.com/office/drawing/2015/06/chart">
            <c:ext xmlns:c16="http://schemas.microsoft.com/office/drawing/2014/chart" uri="{C3380CC4-5D6E-409C-BE32-E72D297353CC}">
              <c16:uniqueId val="{00000001-2D69-486B-931F-0B2928329BF9}"/>
            </c:ext>
          </c:extLst>
        </c:ser>
        <c:dLbls>
          <c:showLegendKey val="0"/>
          <c:showVal val="0"/>
          <c:showCatName val="0"/>
          <c:showSerName val="0"/>
          <c:showPercent val="0"/>
          <c:showBubbleSize val="0"/>
        </c:dLbls>
        <c:gapWidth val="250"/>
        <c:overlap val="100"/>
        <c:axId val="434289240"/>
        <c:axId val="396320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3.73</c:v>
                </c:pt>
                <c:pt idx="1">
                  <c:v>2.08</c:v>
                </c:pt>
                <c:pt idx="2">
                  <c:v>-0.28000000000000003</c:v>
                </c:pt>
                <c:pt idx="3">
                  <c:v>2.54</c:v>
                </c:pt>
                <c:pt idx="4">
                  <c:v>2.98</c:v>
                </c:pt>
              </c:numCache>
            </c:numRef>
          </c:val>
          <c:smooth val="0"/>
          <c:extLst xmlns:c16r2="http://schemas.microsoft.com/office/drawing/2015/06/chart">
            <c:ext xmlns:c16="http://schemas.microsoft.com/office/drawing/2014/chart" uri="{C3380CC4-5D6E-409C-BE32-E72D297353CC}">
              <c16:uniqueId val="{00000002-2D69-486B-931F-0B2928329BF9}"/>
            </c:ext>
          </c:extLst>
        </c:ser>
        <c:dLbls>
          <c:showLegendKey val="0"/>
          <c:showVal val="0"/>
          <c:showCatName val="0"/>
          <c:showSerName val="0"/>
          <c:showPercent val="0"/>
          <c:showBubbleSize val="0"/>
        </c:dLbls>
        <c:marker val="1"/>
        <c:smooth val="0"/>
        <c:axId val="434289240"/>
        <c:axId val="396320104"/>
      </c:lineChart>
      <c:catAx>
        <c:axId val="434289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6320104"/>
        <c:crosses val="autoZero"/>
        <c:auto val="1"/>
        <c:lblAlgn val="ctr"/>
        <c:lblOffset val="100"/>
        <c:tickLblSkip val="1"/>
        <c:tickMarkSkip val="1"/>
        <c:noMultiLvlLbl val="0"/>
      </c:catAx>
      <c:valAx>
        <c:axId val="396320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4289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C0F9-4D18-BE4E-6C77CF76F6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0F9-4D18-BE4E-6C77CF76F65A}"/>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0.3</c:v>
                </c:pt>
                <c:pt idx="2">
                  <c:v>#N/A</c:v>
                </c:pt>
                <c:pt idx="3">
                  <c:v>0.25</c:v>
                </c:pt>
                <c:pt idx="4">
                  <c:v>#N/A</c:v>
                </c:pt>
                <c:pt idx="5">
                  <c:v>0.48</c:v>
                </c:pt>
                <c:pt idx="6">
                  <c:v>#N/A</c:v>
                </c:pt>
                <c:pt idx="7">
                  <c:v>0.21</c:v>
                </c:pt>
                <c:pt idx="8">
                  <c:v>#N/A</c:v>
                </c:pt>
                <c:pt idx="9">
                  <c:v>0.01</c:v>
                </c:pt>
              </c:numCache>
            </c:numRef>
          </c:val>
          <c:extLst xmlns:c16r2="http://schemas.microsoft.com/office/drawing/2015/06/chart">
            <c:ext xmlns:c16="http://schemas.microsoft.com/office/drawing/2014/chart" uri="{C3380CC4-5D6E-409C-BE32-E72D297353CC}">
              <c16:uniqueId val="{00000002-C0F9-4D18-BE4E-6C77CF76F65A}"/>
            </c:ext>
          </c:extLst>
        </c:ser>
        <c:ser>
          <c:idx val="3"/>
          <c:order val="3"/>
          <c:tx>
            <c:strRef>
              <c:f>データシート!$A$30</c:f>
              <c:strCache>
                <c:ptCount val="1"/>
                <c:pt idx="0">
                  <c:v>びわ湖東部中核工業団地公共緑地維持管理特別会計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C0F9-4D18-BE4E-6C77CF76F65A}"/>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0.09</c:v>
                </c:pt>
                <c:pt idx="4">
                  <c:v>#N/A</c:v>
                </c:pt>
                <c:pt idx="5">
                  <c:v>0.06</c:v>
                </c:pt>
                <c:pt idx="6">
                  <c:v>#N/A</c:v>
                </c:pt>
                <c:pt idx="7">
                  <c:v>7.0000000000000007E-2</c:v>
                </c:pt>
                <c:pt idx="8">
                  <c:v>#N/A</c:v>
                </c:pt>
                <c:pt idx="9">
                  <c:v>0.04</c:v>
                </c:pt>
              </c:numCache>
            </c:numRef>
          </c:val>
          <c:extLst xmlns:c16r2="http://schemas.microsoft.com/office/drawing/2015/06/chart">
            <c:ext xmlns:c16="http://schemas.microsoft.com/office/drawing/2014/chart" uri="{C3380CC4-5D6E-409C-BE32-E72D297353CC}">
              <c16:uniqueId val="{00000004-C0F9-4D18-BE4E-6C77CF76F65A}"/>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0.05</c:v>
                </c:pt>
                <c:pt idx="2">
                  <c:v>#N/A</c:v>
                </c:pt>
                <c:pt idx="3">
                  <c:v>0.09</c:v>
                </c:pt>
                <c:pt idx="4">
                  <c:v>#N/A</c:v>
                </c:pt>
                <c:pt idx="5">
                  <c:v>0.02</c:v>
                </c:pt>
                <c:pt idx="6">
                  <c:v>#N/A</c:v>
                </c:pt>
                <c:pt idx="7">
                  <c:v>0.21</c:v>
                </c:pt>
                <c:pt idx="8">
                  <c:v>#N/A</c:v>
                </c:pt>
                <c:pt idx="9">
                  <c:v>0.28999999999999998</c:v>
                </c:pt>
              </c:numCache>
            </c:numRef>
          </c:val>
          <c:extLst xmlns:c16r2="http://schemas.microsoft.com/office/drawing/2015/06/chart">
            <c:ext xmlns:c16="http://schemas.microsoft.com/office/drawing/2014/chart" uri="{C3380CC4-5D6E-409C-BE32-E72D297353CC}">
              <c16:uniqueId val="{00000005-C0F9-4D18-BE4E-6C77CF76F65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0.23</c:v>
                </c:pt>
                <c:pt idx="2">
                  <c:v>#N/A</c:v>
                </c:pt>
                <c:pt idx="3">
                  <c:v>0.08</c:v>
                </c:pt>
                <c:pt idx="4">
                  <c:v>#N/A</c:v>
                </c:pt>
                <c:pt idx="5">
                  <c:v>0.05</c:v>
                </c:pt>
                <c:pt idx="6">
                  <c:v>#N/A</c:v>
                </c:pt>
                <c:pt idx="7">
                  <c:v>0.83</c:v>
                </c:pt>
                <c:pt idx="8">
                  <c:v>#N/A</c:v>
                </c:pt>
                <c:pt idx="9">
                  <c:v>1.1100000000000001</c:v>
                </c:pt>
              </c:numCache>
            </c:numRef>
          </c:val>
          <c:extLst xmlns:c16r2="http://schemas.microsoft.com/office/drawing/2015/06/chart">
            <c:ext xmlns:c16="http://schemas.microsoft.com/office/drawing/2014/chart" uri="{C3380CC4-5D6E-409C-BE32-E72D297353CC}">
              <c16:uniqueId val="{00000006-C0F9-4D18-BE4E-6C77CF76F65A}"/>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0.68</c:v>
                </c:pt>
                <c:pt idx="2">
                  <c:v>#N/A</c:v>
                </c:pt>
                <c:pt idx="3">
                  <c:v>0.75</c:v>
                </c:pt>
                <c:pt idx="4">
                  <c:v>#N/A</c:v>
                </c:pt>
                <c:pt idx="5">
                  <c:v>1.1399999999999999</c:v>
                </c:pt>
                <c:pt idx="6">
                  <c:v>#N/A</c:v>
                </c:pt>
                <c:pt idx="7">
                  <c:v>2.0699999999999998</c:v>
                </c:pt>
                <c:pt idx="8">
                  <c:v>#N/A</c:v>
                </c:pt>
                <c:pt idx="9">
                  <c:v>1.53</c:v>
                </c:pt>
              </c:numCache>
            </c:numRef>
          </c:val>
          <c:extLst xmlns:c16r2="http://schemas.microsoft.com/office/drawing/2015/06/chart">
            <c:ext xmlns:c16="http://schemas.microsoft.com/office/drawing/2014/chart" uri="{C3380CC4-5D6E-409C-BE32-E72D297353CC}">
              <c16:uniqueId val="{00000007-C0F9-4D18-BE4E-6C77CF76F65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6.78</c:v>
                </c:pt>
                <c:pt idx="2">
                  <c:v>#N/A</c:v>
                </c:pt>
                <c:pt idx="3">
                  <c:v>8.6999999999999993</c:v>
                </c:pt>
                <c:pt idx="4">
                  <c:v>#N/A</c:v>
                </c:pt>
                <c:pt idx="5">
                  <c:v>7.86</c:v>
                </c:pt>
                <c:pt idx="6">
                  <c:v>#N/A</c:v>
                </c:pt>
                <c:pt idx="7">
                  <c:v>7.06</c:v>
                </c:pt>
                <c:pt idx="8">
                  <c:v>#N/A</c:v>
                </c:pt>
                <c:pt idx="9">
                  <c:v>6.11</c:v>
                </c:pt>
              </c:numCache>
            </c:numRef>
          </c:val>
          <c:extLst xmlns:c16r2="http://schemas.microsoft.com/office/drawing/2015/06/chart">
            <c:ext xmlns:c16="http://schemas.microsoft.com/office/drawing/2014/chart" uri="{C3380CC4-5D6E-409C-BE32-E72D297353CC}">
              <c16:uniqueId val="{00000008-C0F9-4D18-BE4E-6C77CF76F65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11.08</c:v>
                </c:pt>
                <c:pt idx="2">
                  <c:v>#N/A</c:v>
                </c:pt>
                <c:pt idx="3">
                  <c:v>11.34</c:v>
                </c:pt>
                <c:pt idx="4">
                  <c:v>#N/A</c:v>
                </c:pt>
                <c:pt idx="5">
                  <c:v>12.42</c:v>
                </c:pt>
                <c:pt idx="6">
                  <c:v>#N/A</c:v>
                </c:pt>
                <c:pt idx="7">
                  <c:v>13.63</c:v>
                </c:pt>
                <c:pt idx="8">
                  <c:v>#N/A</c:v>
                </c:pt>
                <c:pt idx="9">
                  <c:v>13.11</c:v>
                </c:pt>
              </c:numCache>
            </c:numRef>
          </c:val>
          <c:extLst xmlns:c16r2="http://schemas.microsoft.com/office/drawing/2015/06/chart">
            <c:ext xmlns:c16="http://schemas.microsoft.com/office/drawing/2014/chart" uri="{C3380CC4-5D6E-409C-BE32-E72D297353CC}">
              <c16:uniqueId val="{00000009-C0F9-4D18-BE4E-6C77CF76F65A}"/>
            </c:ext>
          </c:extLst>
        </c:ser>
        <c:dLbls>
          <c:showLegendKey val="0"/>
          <c:showVal val="0"/>
          <c:showCatName val="0"/>
          <c:showSerName val="0"/>
          <c:showPercent val="0"/>
          <c:showBubbleSize val="0"/>
        </c:dLbls>
        <c:gapWidth val="150"/>
        <c:overlap val="100"/>
        <c:axId val="435088392"/>
        <c:axId val="394799416"/>
      </c:barChart>
      <c:catAx>
        <c:axId val="435088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799416"/>
        <c:crosses val="autoZero"/>
        <c:auto val="1"/>
        <c:lblAlgn val="ctr"/>
        <c:lblOffset val="100"/>
        <c:tickLblSkip val="1"/>
        <c:tickMarkSkip val="1"/>
        <c:noMultiLvlLbl val="0"/>
      </c:catAx>
      <c:valAx>
        <c:axId val="394799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088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440</c:v>
                </c:pt>
                <c:pt idx="5">
                  <c:v>464</c:v>
                </c:pt>
                <c:pt idx="8">
                  <c:v>442</c:v>
                </c:pt>
                <c:pt idx="11">
                  <c:v>435</c:v>
                </c:pt>
                <c:pt idx="14">
                  <c:v>438</c:v>
                </c:pt>
              </c:numCache>
            </c:numRef>
          </c:val>
          <c:extLst xmlns:c16r2="http://schemas.microsoft.com/office/drawing/2015/06/chart">
            <c:ext xmlns:c16="http://schemas.microsoft.com/office/drawing/2014/chart" uri="{C3380CC4-5D6E-409C-BE32-E72D297353CC}">
              <c16:uniqueId val="{00000000-7B36-4C3F-B725-A6ADC343AB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B36-4C3F-B725-A6ADC343AB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c:v>
                </c:pt>
                <c:pt idx="3">
                  <c:v>1</c:v>
                </c:pt>
                <c:pt idx="6">
                  <c:v>1</c:v>
                </c:pt>
                <c:pt idx="9">
                  <c:v>1</c:v>
                </c:pt>
                <c:pt idx="12">
                  <c:v>4</c:v>
                </c:pt>
              </c:numCache>
            </c:numRef>
          </c:val>
          <c:extLst xmlns:c16r2="http://schemas.microsoft.com/office/drawing/2015/06/chart">
            <c:ext xmlns:c16="http://schemas.microsoft.com/office/drawing/2014/chart" uri="{C3380CC4-5D6E-409C-BE32-E72D297353CC}">
              <c16:uniqueId val="{00000002-7B36-4C3F-B725-A6ADC343AB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3-7B36-4C3F-B725-A6ADC343AB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99</c:v>
                </c:pt>
                <c:pt idx="3">
                  <c:v>151</c:v>
                </c:pt>
                <c:pt idx="6">
                  <c:v>167</c:v>
                </c:pt>
                <c:pt idx="9">
                  <c:v>175</c:v>
                </c:pt>
                <c:pt idx="12">
                  <c:v>172</c:v>
                </c:pt>
              </c:numCache>
            </c:numRef>
          </c:val>
          <c:extLst xmlns:c16r2="http://schemas.microsoft.com/office/drawing/2015/06/chart">
            <c:ext xmlns:c16="http://schemas.microsoft.com/office/drawing/2014/chart" uri="{C3380CC4-5D6E-409C-BE32-E72D297353CC}">
              <c16:uniqueId val="{00000004-7B36-4C3F-B725-A6ADC343AB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B36-4C3F-B725-A6ADC343AB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B36-4C3F-B725-A6ADC343AB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381</c:v>
                </c:pt>
                <c:pt idx="3">
                  <c:v>427</c:v>
                </c:pt>
                <c:pt idx="6">
                  <c:v>417</c:v>
                </c:pt>
                <c:pt idx="9">
                  <c:v>412</c:v>
                </c:pt>
                <c:pt idx="12">
                  <c:v>455</c:v>
                </c:pt>
              </c:numCache>
            </c:numRef>
          </c:val>
          <c:extLst xmlns:c16r2="http://schemas.microsoft.com/office/drawing/2015/06/chart">
            <c:ext xmlns:c16="http://schemas.microsoft.com/office/drawing/2014/chart" uri="{C3380CC4-5D6E-409C-BE32-E72D297353CC}">
              <c16:uniqueId val="{00000007-7B36-4C3F-B725-A6ADC343ABF8}"/>
            </c:ext>
          </c:extLst>
        </c:ser>
        <c:dLbls>
          <c:showLegendKey val="0"/>
          <c:showVal val="0"/>
          <c:showCatName val="0"/>
          <c:showSerName val="0"/>
          <c:showPercent val="0"/>
          <c:showBubbleSize val="0"/>
        </c:dLbls>
        <c:gapWidth val="100"/>
        <c:overlap val="100"/>
        <c:axId val="391934896"/>
        <c:axId val="127021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49</c:v>
                </c:pt>
                <c:pt idx="2">
                  <c:v>#N/A</c:v>
                </c:pt>
                <c:pt idx="3">
                  <c:v>#N/A</c:v>
                </c:pt>
                <c:pt idx="4">
                  <c:v>116</c:v>
                </c:pt>
                <c:pt idx="5">
                  <c:v>#N/A</c:v>
                </c:pt>
                <c:pt idx="6">
                  <c:v>#N/A</c:v>
                </c:pt>
                <c:pt idx="7">
                  <c:v>144</c:v>
                </c:pt>
                <c:pt idx="8">
                  <c:v>#N/A</c:v>
                </c:pt>
                <c:pt idx="9">
                  <c:v>#N/A</c:v>
                </c:pt>
                <c:pt idx="10">
                  <c:v>154</c:v>
                </c:pt>
                <c:pt idx="11">
                  <c:v>#N/A</c:v>
                </c:pt>
                <c:pt idx="12">
                  <c:v>#N/A</c:v>
                </c:pt>
                <c:pt idx="13">
                  <c:v>194</c:v>
                </c:pt>
                <c:pt idx="14">
                  <c:v>#N/A</c:v>
                </c:pt>
              </c:numCache>
            </c:numRef>
          </c:val>
          <c:smooth val="0"/>
          <c:extLst xmlns:c16r2="http://schemas.microsoft.com/office/drawing/2015/06/chart">
            <c:ext xmlns:c16="http://schemas.microsoft.com/office/drawing/2014/chart" uri="{C3380CC4-5D6E-409C-BE32-E72D297353CC}">
              <c16:uniqueId val="{00000008-7B36-4C3F-B725-A6ADC343ABF8}"/>
            </c:ext>
          </c:extLst>
        </c:ser>
        <c:dLbls>
          <c:showLegendKey val="0"/>
          <c:showVal val="0"/>
          <c:showCatName val="0"/>
          <c:showSerName val="0"/>
          <c:showPercent val="0"/>
          <c:showBubbleSize val="0"/>
        </c:dLbls>
        <c:marker val="1"/>
        <c:smooth val="0"/>
        <c:axId val="391934896"/>
        <c:axId val="127021488"/>
      </c:lineChart>
      <c:catAx>
        <c:axId val="39193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021488"/>
        <c:crosses val="autoZero"/>
        <c:auto val="1"/>
        <c:lblAlgn val="ctr"/>
        <c:lblOffset val="100"/>
        <c:tickLblSkip val="1"/>
        <c:tickMarkSkip val="1"/>
        <c:noMultiLvlLbl val="0"/>
      </c:catAx>
      <c:valAx>
        <c:axId val="127021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193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5491</c:v>
                </c:pt>
                <c:pt idx="5">
                  <c:v>5397</c:v>
                </c:pt>
                <c:pt idx="8">
                  <c:v>5356</c:v>
                </c:pt>
                <c:pt idx="11">
                  <c:v>5242</c:v>
                </c:pt>
                <c:pt idx="14">
                  <c:v>5216</c:v>
                </c:pt>
              </c:numCache>
            </c:numRef>
          </c:val>
          <c:extLst xmlns:c16r2="http://schemas.microsoft.com/office/drawing/2015/06/chart">
            <c:ext xmlns:c16="http://schemas.microsoft.com/office/drawing/2014/chart" uri="{C3380CC4-5D6E-409C-BE32-E72D297353CC}">
              <c16:uniqueId val="{00000000-9E84-4099-B7B9-A0B1FA2C3D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9E84-4099-B7B9-A0B1FA2C3D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2139</c:v>
                </c:pt>
                <c:pt idx="5">
                  <c:v>2232</c:v>
                </c:pt>
                <c:pt idx="8">
                  <c:v>2345</c:v>
                </c:pt>
                <c:pt idx="11">
                  <c:v>2519</c:v>
                </c:pt>
                <c:pt idx="14">
                  <c:v>2105</c:v>
                </c:pt>
              </c:numCache>
            </c:numRef>
          </c:val>
          <c:extLst xmlns:c16r2="http://schemas.microsoft.com/office/drawing/2015/06/chart">
            <c:ext xmlns:c16="http://schemas.microsoft.com/office/drawing/2014/chart" uri="{C3380CC4-5D6E-409C-BE32-E72D297353CC}">
              <c16:uniqueId val="{00000002-9E84-4099-B7B9-A0B1FA2C3D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E84-4099-B7B9-A0B1FA2C3D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E84-4099-B7B9-A0B1FA2C3D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E84-4099-B7B9-A0B1FA2C3D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778</c:v>
                </c:pt>
                <c:pt idx="3">
                  <c:v>802</c:v>
                </c:pt>
                <c:pt idx="6">
                  <c:v>824</c:v>
                </c:pt>
                <c:pt idx="9">
                  <c:v>827</c:v>
                </c:pt>
                <c:pt idx="12">
                  <c:v>797</c:v>
                </c:pt>
              </c:numCache>
            </c:numRef>
          </c:val>
          <c:extLst xmlns:c16r2="http://schemas.microsoft.com/office/drawing/2015/06/chart">
            <c:ext xmlns:c16="http://schemas.microsoft.com/office/drawing/2014/chart" uri="{C3380CC4-5D6E-409C-BE32-E72D297353CC}">
              <c16:uniqueId val="{00000006-9E84-4099-B7B9-A0B1FA2C3D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c:v>
                </c:pt>
                <c:pt idx="3">
                  <c:v>4</c:v>
                </c:pt>
                <c:pt idx="6">
                  <c:v>40</c:v>
                </c:pt>
                <c:pt idx="9">
                  <c:v>40</c:v>
                </c:pt>
                <c:pt idx="12">
                  <c:v>39</c:v>
                </c:pt>
              </c:numCache>
            </c:numRef>
          </c:val>
          <c:extLst xmlns:c16r2="http://schemas.microsoft.com/office/drawing/2015/06/chart">
            <c:ext xmlns:c16="http://schemas.microsoft.com/office/drawing/2014/chart" uri="{C3380CC4-5D6E-409C-BE32-E72D297353CC}">
              <c16:uniqueId val="{00000007-9E84-4099-B7B9-A0B1FA2C3D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2355</c:v>
                </c:pt>
                <c:pt idx="3">
                  <c:v>2404</c:v>
                </c:pt>
                <c:pt idx="6">
                  <c:v>2332</c:v>
                </c:pt>
                <c:pt idx="9">
                  <c:v>2432</c:v>
                </c:pt>
                <c:pt idx="12">
                  <c:v>2537</c:v>
                </c:pt>
              </c:numCache>
            </c:numRef>
          </c:val>
          <c:extLst xmlns:c16r2="http://schemas.microsoft.com/office/drawing/2015/06/chart">
            <c:ext xmlns:c16="http://schemas.microsoft.com/office/drawing/2014/chart" uri="{C3380CC4-5D6E-409C-BE32-E72D297353CC}">
              <c16:uniqueId val="{00000008-9E84-4099-B7B9-A0B1FA2C3D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c:v>
                </c:pt>
                <c:pt idx="3">
                  <c:v>9</c:v>
                </c:pt>
                <c:pt idx="6">
                  <c:v>7</c:v>
                </c:pt>
                <c:pt idx="9">
                  <c:v>6</c:v>
                </c:pt>
                <c:pt idx="12">
                  <c:v>39</c:v>
                </c:pt>
              </c:numCache>
            </c:numRef>
          </c:val>
          <c:extLst xmlns:c16r2="http://schemas.microsoft.com/office/drawing/2015/06/chart">
            <c:ext xmlns:c16="http://schemas.microsoft.com/office/drawing/2014/chart" uri="{C3380CC4-5D6E-409C-BE32-E72D297353CC}">
              <c16:uniqueId val="{00000009-9E84-4099-B7B9-A0B1FA2C3D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4915</c:v>
                </c:pt>
                <c:pt idx="3">
                  <c:v>5096</c:v>
                </c:pt>
                <c:pt idx="6">
                  <c:v>5165</c:v>
                </c:pt>
                <c:pt idx="9">
                  <c:v>5218</c:v>
                </c:pt>
                <c:pt idx="12">
                  <c:v>5347</c:v>
                </c:pt>
              </c:numCache>
            </c:numRef>
          </c:val>
          <c:extLst xmlns:c16r2="http://schemas.microsoft.com/office/drawing/2015/06/chart">
            <c:ext xmlns:c16="http://schemas.microsoft.com/office/drawing/2014/chart" uri="{C3380CC4-5D6E-409C-BE32-E72D297353CC}">
              <c16:uniqueId val="{0000000A-9E84-4099-B7B9-A0B1FA2C3DB0}"/>
            </c:ext>
          </c:extLst>
        </c:ser>
        <c:dLbls>
          <c:showLegendKey val="0"/>
          <c:showVal val="0"/>
          <c:showCatName val="0"/>
          <c:showSerName val="0"/>
          <c:showPercent val="0"/>
          <c:showBubbleSize val="0"/>
        </c:dLbls>
        <c:gapWidth val="100"/>
        <c:overlap val="100"/>
        <c:axId val="438497120"/>
        <c:axId val="438497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432</c:v>
                </c:pt>
                <c:pt idx="2">
                  <c:v>#N/A</c:v>
                </c:pt>
                <c:pt idx="3">
                  <c:v>#N/A</c:v>
                </c:pt>
                <c:pt idx="4">
                  <c:v>687</c:v>
                </c:pt>
                <c:pt idx="5">
                  <c:v>#N/A</c:v>
                </c:pt>
                <c:pt idx="6">
                  <c:v>#N/A</c:v>
                </c:pt>
                <c:pt idx="7">
                  <c:v>669</c:v>
                </c:pt>
                <c:pt idx="8">
                  <c:v>#N/A</c:v>
                </c:pt>
                <c:pt idx="9">
                  <c:v>#N/A</c:v>
                </c:pt>
                <c:pt idx="10">
                  <c:v>760</c:v>
                </c:pt>
                <c:pt idx="11">
                  <c:v>#N/A</c:v>
                </c:pt>
                <c:pt idx="12">
                  <c:v>#N/A</c:v>
                </c:pt>
                <c:pt idx="13">
                  <c:v>1438</c:v>
                </c:pt>
                <c:pt idx="14">
                  <c:v>#N/A</c:v>
                </c:pt>
              </c:numCache>
            </c:numRef>
          </c:val>
          <c:smooth val="0"/>
          <c:extLst xmlns:c16r2="http://schemas.microsoft.com/office/drawing/2015/06/chart">
            <c:ext xmlns:c16="http://schemas.microsoft.com/office/drawing/2014/chart" uri="{C3380CC4-5D6E-409C-BE32-E72D297353CC}">
              <c16:uniqueId val="{0000000B-9E84-4099-B7B9-A0B1FA2C3DB0}"/>
            </c:ext>
          </c:extLst>
        </c:ser>
        <c:dLbls>
          <c:showLegendKey val="0"/>
          <c:showVal val="0"/>
          <c:showCatName val="0"/>
          <c:showSerName val="0"/>
          <c:showPercent val="0"/>
          <c:showBubbleSize val="0"/>
        </c:dLbls>
        <c:marker val="1"/>
        <c:smooth val="0"/>
        <c:axId val="438497120"/>
        <c:axId val="438497512"/>
      </c:lineChart>
      <c:catAx>
        <c:axId val="43849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8497512"/>
        <c:crosses val="autoZero"/>
        <c:auto val="1"/>
        <c:lblAlgn val="ctr"/>
        <c:lblOffset val="100"/>
        <c:tickLblSkip val="1"/>
        <c:tickMarkSkip val="1"/>
        <c:noMultiLvlLbl val="0"/>
      </c:catAx>
      <c:valAx>
        <c:axId val="438497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49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877</c:v>
                </c:pt>
                <c:pt idx="1">
                  <c:v>978</c:v>
                </c:pt>
                <c:pt idx="2">
                  <c:v>905</c:v>
                </c:pt>
              </c:numCache>
            </c:numRef>
          </c:val>
          <c:extLst xmlns:c16r2="http://schemas.microsoft.com/office/drawing/2015/06/chart">
            <c:ext xmlns:c16="http://schemas.microsoft.com/office/drawing/2014/chart" uri="{C3380CC4-5D6E-409C-BE32-E72D297353CC}">
              <c16:uniqueId val="{00000000-0EFC-4B20-A1A7-07BB01B560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206</c:v>
                </c:pt>
                <c:pt idx="1">
                  <c:v>206</c:v>
                </c:pt>
                <c:pt idx="2">
                  <c:v>72</c:v>
                </c:pt>
              </c:numCache>
            </c:numRef>
          </c:val>
          <c:extLst xmlns:c16r2="http://schemas.microsoft.com/office/drawing/2015/06/chart">
            <c:ext xmlns:c16="http://schemas.microsoft.com/office/drawing/2014/chart" uri="{C3380CC4-5D6E-409C-BE32-E72D297353CC}">
              <c16:uniqueId val="{00000001-0EFC-4B20-A1A7-07BB01B560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1375</c:v>
                </c:pt>
                <c:pt idx="1">
                  <c:v>1438</c:v>
                </c:pt>
                <c:pt idx="2">
                  <c:v>1233</c:v>
                </c:pt>
              </c:numCache>
            </c:numRef>
          </c:val>
          <c:extLst xmlns:c16r2="http://schemas.microsoft.com/office/drawing/2015/06/chart">
            <c:ext xmlns:c16="http://schemas.microsoft.com/office/drawing/2014/chart" uri="{C3380CC4-5D6E-409C-BE32-E72D297353CC}">
              <c16:uniqueId val="{00000002-0EFC-4B20-A1A7-07BB01B56074}"/>
            </c:ext>
          </c:extLst>
        </c:ser>
        <c:dLbls>
          <c:showLegendKey val="0"/>
          <c:showVal val="0"/>
          <c:showCatName val="0"/>
          <c:showSerName val="0"/>
          <c:showPercent val="0"/>
          <c:showBubbleSize val="0"/>
        </c:dLbls>
        <c:gapWidth val="120"/>
        <c:overlap val="100"/>
        <c:axId val="438498688"/>
        <c:axId val="438499080"/>
      </c:barChart>
      <c:catAx>
        <c:axId val="43849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8499080"/>
        <c:crosses val="autoZero"/>
        <c:auto val="1"/>
        <c:lblAlgn val="ctr"/>
        <c:lblOffset val="100"/>
        <c:tickLblSkip val="1"/>
        <c:tickMarkSkip val="1"/>
        <c:noMultiLvlLbl val="0"/>
      </c:catAx>
      <c:valAx>
        <c:axId val="438499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8498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8C8-4944-B9C9-A86314AD390E}"/>
                </c:ext>
                <c:ext xmlns:c15="http://schemas.microsoft.com/office/drawing/2012/chart" uri="{CE6537A1-D6FC-4f65-9D91-7224C49458BB}">
                  <c15:dlblFieldTable>
                    <c15:dlblFTEntry>
                      <c15:txfldGUID>{A4EBF355-DE2A-4AD6-BE3A-A259C7B6A2FF}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8C8-4944-B9C9-A86314AD390E}"/>
                </c:ext>
                <c:ext xmlns:c15="http://schemas.microsoft.com/office/drawing/2012/chart" uri="{CE6537A1-D6FC-4f65-9D91-7224C49458BB}">
                  <c15:dlblFieldTable>
                    <c15:dlblFTEntry>
                      <c15:txfldGUID>{0AF1B87E-5045-42EF-BB9F-3CB4B0224B1D}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8C8-4944-B9C9-A86314AD390E}"/>
                </c:ext>
                <c:ext xmlns:c15="http://schemas.microsoft.com/office/drawing/2012/chart" uri="{CE6537A1-D6FC-4f65-9D91-7224C49458BB}">
                  <c15:dlblFieldTable>
                    <c15:dlblFTEntry>
                      <c15:txfldGUID>{728856D2-A39C-4672-8D6F-7B65A90EB7DF}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8C8-4944-B9C9-A86314AD390E}"/>
                </c:ext>
                <c:ext xmlns:c15="http://schemas.microsoft.com/office/drawing/2012/chart" uri="{CE6537A1-D6FC-4f65-9D91-7224C49458BB}">
                  <c15:dlblFieldTable>
                    <c15:dlblFTEntry>
                      <c15:txfldGUID>{A9951D28-CA69-42D7-BB94-60C318259B65}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8C8-4944-B9C9-A86314AD390E}"/>
                </c:ext>
                <c:ext xmlns:c15="http://schemas.microsoft.com/office/drawing/2012/chart" uri="{CE6537A1-D6FC-4f65-9D91-7224C49458BB}">
                  <c15:dlblFieldTable>
                    <c15:dlblFTEntry>
                      <c15:txfldGUID>{16851F90-A549-49D2-A8EB-6DBB87DE1895}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8C8-4944-B9C9-A86314AD390E}"/>
                </c:ext>
                <c:ext xmlns:c15="http://schemas.microsoft.com/office/drawing/2012/chart" uri="{CE6537A1-D6FC-4f65-9D91-7224C49458BB}">
                  <c15:dlblFieldTable>
                    <c15:dlblFTEntry>
                      <c15:txfldGUID>{C75EA3B0-D8D2-416F-8C3B-03518755CC77}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8C8-4944-B9C9-A86314AD390E}"/>
                </c:ext>
                <c:ext xmlns:c15="http://schemas.microsoft.com/office/drawing/2012/chart" uri="{CE6537A1-D6FC-4f65-9D91-7224C49458BB}">
                  <c15:dlblFieldTable>
                    <c15:dlblFTEntry>
                      <c15:txfldGUID>{D6A06C15-D3CC-435A-97F8-9DAF98DEBB94}</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8C8-4944-B9C9-A86314AD390E}"/>
                </c:ext>
                <c:ext xmlns:c15="http://schemas.microsoft.com/office/drawing/2012/chart" uri="{CE6537A1-D6FC-4f65-9D91-7224C49458BB}">
                  <c15:dlblFieldTable>
                    <c15:dlblFTEntry>
                      <c15:txfldGUID>{993CD202-247C-4142-BEE4-461BA1606CFA}</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8C8-4944-B9C9-A86314AD390E}"/>
                </c:ext>
                <c:ext xmlns:c15="http://schemas.microsoft.com/office/drawing/2012/chart" uri="{CE6537A1-D6FC-4f65-9D91-7224C49458BB}">
                  <c15:dlblFieldTable>
                    <c15:dlblFTEntry>
                      <c15:txfldGUID>{ABD99063-CA18-40B5-870A-1BBFADEB2197}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47.9</c:v>
                </c:pt>
              </c:numCache>
            </c:numRef>
          </c:xVal>
          <c:yVal>
            <c:numRef>
              <c:f>公会計指標分析・財政指標組合せ分析表!$BP$51:$DC$51</c:f>
              <c:numCache>
                <c:formatCode>#,##0.0;"▲ "#,##0.0</c:formatCode>
                <c:ptCount val="40"/>
                <c:pt idx="16">
                  <c:v>26.3</c:v>
                </c:pt>
              </c:numCache>
            </c:numRef>
          </c:yVal>
          <c:smooth val="0"/>
          <c:extLst xmlns:c16r2="http://schemas.microsoft.com/office/drawing/2015/06/chart">
            <c:ext xmlns:c16="http://schemas.microsoft.com/office/drawing/2014/chart" uri="{C3380CC4-5D6E-409C-BE32-E72D297353CC}">
              <c16:uniqueId val="{00000009-98C8-4944-B9C9-A86314AD390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8C8-4944-B9C9-A86314AD390E}"/>
                </c:ext>
                <c:ext xmlns:c15="http://schemas.microsoft.com/office/drawing/2012/chart" uri="{CE6537A1-D6FC-4f65-9D91-7224C49458BB}">
                  <c15:dlblFieldTable>
                    <c15:dlblFTEntry>
                      <c15:txfldGUID>{FCF4D493-9A48-4DCA-9C86-E9F4F2BAF45F}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8C8-4944-B9C9-A86314AD390E}"/>
                </c:ext>
                <c:ext xmlns:c15="http://schemas.microsoft.com/office/drawing/2012/chart" uri="{CE6537A1-D6FC-4f65-9D91-7224C49458BB}">
                  <c15:dlblFieldTable>
                    <c15:dlblFTEntry>
                      <c15:txfldGUID>{8048B67B-FB13-4E47-AF63-17933D14A326}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8C8-4944-B9C9-A86314AD390E}"/>
                </c:ext>
                <c:ext xmlns:c15="http://schemas.microsoft.com/office/drawing/2012/chart" uri="{CE6537A1-D6FC-4f65-9D91-7224C49458BB}">
                  <c15:dlblFieldTable>
                    <c15:dlblFTEntry>
                      <c15:txfldGUID>{F662D4A3-0A05-4B70-8872-B8465CD8F2ED}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8C8-4944-B9C9-A86314AD390E}"/>
                </c:ext>
                <c:ext xmlns:c15="http://schemas.microsoft.com/office/drawing/2012/chart" uri="{CE6537A1-D6FC-4f65-9D91-7224C49458BB}">
                  <c15:dlblFieldTable>
                    <c15:dlblFTEntry>
                      <c15:txfldGUID>{E8CF7E06-4D58-497A-8EDA-A98948B1C379}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8C8-4944-B9C9-A86314AD390E}"/>
                </c:ext>
                <c:ext xmlns:c15="http://schemas.microsoft.com/office/drawing/2012/chart" uri="{CE6537A1-D6FC-4f65-9D91-7224C49458BB}">
                  <c15:dlblFieldTable>
                    <c15:dlblFTEntry>
                      <c15:txfldGUID>{DAC55583-AB84-42D0-9D45-6D4826C67644}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8C8-4944-B9C9-A86314AD390E}"/>
                </c:ext>
                <c:ext xmlns:c15="http://schemas.microsoft.com/office/drawing/2012/chart" uri="{CE6537A1-D6FC-4f65-9D91-7224C49458BB}">
                  <c15:dlblFieldTable>
                    <c15:dlblFTEntry>
                      <c15:txfldGUID>{85A130D1-3511-4C1D-81A9-2FDF05D6F2ED}</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8C8-4944-B9C9-A86314AD390E}"/>
                </c:ext>
                <c:ext xmlns:c15="http://schemas.microsoft.com/office/drawing/2012/chart" uri="{CE6537A1-D6FC-4f65-9D91-7224C49458BB}">
                  <c15:dlblFieldTable>
                    <c15:dlblFTEntry>
                      <c15:txfldGUID>{3C8314E3-8A39-4E2A-B489-725D9A233F11}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8C8-4944-B9C9-A86314AD390E}"/>
                </c:ext>
                <c:ext xmlns:c15="http://schemas.microsoft.com/office/drawing/2012/chart" uri="{CE6537A1-D6FC-4f65-9D91-7224C49458BB}">
                  <c15:dlblFieldTable>
                    <c15:dlblFTEntry>
                      <c15:txfldGUID>{2CC42DD9-75EE-44C8-A063-D35EDA77217C}</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8C8-4944-B9C9-A86314AD390E}"/>
                </c:ext>
                <c:ext xmlns:c15="http://schemas.microsoft.com/office/drawing/2012/chart" uri="{CE6537A1-D6FC-4f65-9D91-7224C49458BB}">
                  <c15:dlblFieldTable>
                    <c15:dlblFTEntry>
                      <c15:txfldGUID>{95854C16-9FDC-4070-96C6-EFA042E9CB77}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numCache>
            </c:numRef>
          </c:xVal>
          <c:yVal>
            <c:numRef>
              <c:f>公会計指標分析・財政指標組合せ分析表!$BP$55:$DC$55</c:f>
              <c:numCache>
                <c:formatCode>#,##0.0;"▲ "#,##0.0</c:formatCode>
                <c:ptCount val="40"/>
                <c:pt idx="16">
                  <c:v>0.8</c:v>
                </c:pt>
              </c:numCache>
            </c:numRef>
          </c:yVal>
          <c:smooth val="0"/>
          <c:extLst xmlns:c16r2="http://schemas.microsoft.com/office/drawing/2015/06/chart">
            <c:ext xmlns:c16="http://schemas.microsoft.com/office/drawing/2014/chart" uri="{C3380CC4-5D6E-409C-BE32-E72D297353CC}">
              <c16:uniqueId val="{00000013-98C8-4944-B9C9-A86314AD390E}"/>
            </c:ext>
          </c:extLst>
        </c:ser>
        <c:dLbls>
          <c:showLegendKey val="0"/>
          <c:showVal val="1"/>
          <c:showCatName val="0"/>
          <c:showSerName val="0"/>
          <c:showPercent val="0"/>
          <c:showBubbleSize val="0"/>
        </c:dLbls>
        <c:axId val="439258792"/>
        <c:axId val="439259184"/>
      </c:scatterChart>
      <c:valAx>
        <c:axId val="439258792"/>
        <c:scaling>
          <c:orientation val="minMax"/>
          <c:max val="56.9"/>
          <c:min val="47.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9259184"/>
        <c:crosses val="autoZero"/>
        <c:crossBetween val="midCat"/>
      </c:valAx>
      <c:valAx>
        <c:axId val="439259184"/>
        <c:scaling>
          <c:orientation val="minMax"/>
          <c:max val="3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9258792"/>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D3C-4B7A-85FE-9033ED2ECD2C}"/>
                </c:ext>
                <c:ext xmlns:c15="http://schemas.microsoft.com/office/drawing/2012/chart" uri="{CE6537A1-D6FC-4f65-9D91-7224C49458BB}">
                  <c15:dlblFieldTable>
                    <c15:dlblFTEntry>
                      <c15:txfldGUID>{FAA5AEC6-EB5E-499C-9DF8-4069C8DC7954}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D3C-4B7A-85FE-9033ED2ECD2C}"/>
                </c:ext>
                <c:ext xmlns:c15="http://schemas.microsoft.com/office/drawing/2012/chart" uri="{CE6537A1-D6FC-4f65-9D91-7224C49458BB}">
                  <c15:dlblFieldTable>
                    <c15:dlblFTEntry>
                      <c15:txfldGUID>{CDF1C56C-64C6-4B3F-8466-51D9ABFD43ED}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D3C-4B7A-85FE-9033ED2ECD2C}"/>
                </c:ext>
                <c:ext xmlns:c15="http://schemas.microsoft.com/office/drawing/2012/chart" uri="{CE6537A1-D6FC-4f65-9D91-7224C49458BB}">
                  <c15:dlblFieldTable>
                    <c15:dlblFTEntry>
                      <c15:txfldGUID>{1E4A2CCC-D742-4F76-8B3C-342B2F83774A}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D3C-4B7A-85FE-9033ED2ECD2C}"/>
                </c:ext>
                <c:ext xmlns:c15="http://schemas.microsoft.com/office/drawing/2012/chart" uri="{CE6537A1-D6FC-4f65-9D91-7224C49458BB}">
                  <c15:dlblFieldTable>
                    <c15:dlblFTEntry>
                      <c15:txfldGUID>{564EF3FC-1721-4D14-982F-D27503F39CE7}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D3C-4B7A-85FE-9033ED2ECD2C}"/>
                </c:ext>
                <c:ext xmlns:c15="http://schemas.microsoft.com/office/drawing/2012/chart" uri="{CE6537A1-D6FC-4f65-9D91-7224C49458BB}">
                  <c15:dlblFieldTable>
                    <c15:dlblFTEntry>
                      <c15:txfldGUID>{187EFB27-3B32-4A91-9133-F0464B748650}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D3C-4B7A-85FE-9033ED2ECD2C}"/>
                </c:ext>
                <c:ext xmlns:c15="http://schemas.microsoft.com/office/drawing/2012/chart" uri="{CE6537A1-D6FC-4f65-9D91-7224C49458BB}">
                  <c15:dlblFieldTable>
                    <c15:dlblFTEntry>
                      <c15:txfldGUID>{6F7C06F9-9193-4265-AF09-A6D8C072A4AF}</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D3C-4B7A-85FE-9033ED2ECD2C}"/>
                </c:ext>
                <c:ext xmlns:c15="http://schemas.microsoft.com/office/drawing/2012/chart" uri="{CE6537A1-D6FC-4f65-9D91-7224C49458BB}">
                  <c15:dlblFieldTable>
                    <c15:dlblFTEntry>
                      <c15:txfldGUID>{4539F6A7-29D2-43BA-ACDC-A7D7D19D48FA}</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D3C-4B7A-85FE-9033ED2ECD2C}"/>
                </c:ext>
                <c:ext xmlns:c15="http://schemas.microsoft.com/office/drawing/2012/chart" uri="{CE6537A1-D6FC-4f65-9D91-7224C49458BB}">
                  <c15:dlblFieldTable>
                    <c15:dlblFTEntry>
                      <c15:txfldGUID>{DB47A451-9FDA-40B9-A939-D012E2D68FA4}</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D3C-4B7A-85FE-9033ED2ECD2C}"/>
                </c:ext>
                <c:ext xmlns:c15="http://schemas.microsoft.com/office/drawing/2012/chart" uri="{CE6537A1-D6FC-4f65-9D91-7224C49458BB}">
                  <c15:dlblFieldTable>
                    <c15:dlblFTEntry>
                      <c15:txfldGUID>{E4FAEF56-DD54-49DF-937E-7367EA94E822}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3.6</c:v>
                </c:pt>
                <c:pt idx="16">
                  <c:v>4</c:v>
                </c:pt>
                <c:pt idx="24">
                  <c:v>5.4</c:v>
                </c:pt>
                <c:pt idx="32">
                  <c:v>6.6</c:v>
                </c:pt>
              </c:numCache>
            </c:numRef>
          </c:xVal>
          <c:yVal>
            <c:numRef>
              <c:f>公会計指標分析・財政指標組合せ分析表!$BP$73:$DC$73</c:f>
              <c:numCache>
                <c:formatCode>#,##0.0;"▲ "#,##0.0</c:formatCode>
                <c:ptCount val="40"/>
                <c:pt idx="0">
                  <c:v>17.3</c:v>
                </c:pt>
                <c:pt idx="8">
                  <c:v>27.2</c:v>
                </c:pt>
                <c:pt idx="16">
                  <c:v>26.3</c:v>
                </c:pt>
                <c:pt idx="24">
                  <c:v>30.2</c:v>
                </c:pt>
                <c:pt idx="32">
                  <c:v>57.2</c:v>
                </c:pt>
              </c:numCache>
            </c:numRef>
          </c:yVal>
          <c:smooth val="0"/>
          <c:extLst xmlns:c16r2="http://schemas.microsoft.com/office/drawing/2015/06/chart">
            <c:ext xmlns:c16="http://schemas.microsoft.com/office/drawing/2014/chart" uri="{C3380CC4-5D6E-409C-BE32-E72D297353CC}">
              <c16:uniqueId val="{00000009-6D3C-4B7A-85FE-9033ED2ECD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D3C-4B7A-85FE-9033ED2ECD2C}"/>
                </c:ext>
                <c:ext xmlns:c15="http://schemas.microsoft.com/office/drawing/2012/chart" uri="{CE6537A1-D6FC-4f65-9D91-7224C49458BB}">
                  <c15:dlblFieldTable>
                    <c15:dlblFTEntry>
                      <c15:txfldGUID>{4C3F1C07-5FF2-4FD8-BC95-CBF49014676D}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D3C-4B7A-85FE-9033ED2ECD2C}"/>
                </c:ext>
                <c:ext xmlns:c15="http://schemas.microsoft.com/office/drawing/2012/chart" uri="{CE6537A1-D6FC-4f65-9D91-7224C49458BB}">
                  <c15:dlblFieldTable>
                    <c15:dlblFTEntry>
                      <c15:txfldGUID>{6261E513-3125-4BEF-9422-907CC54C5538}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D3C-4B7A-85FE-9033ED2ECD2C}"/>
                </c:ext>
                <c:ext xmlns:c15="http://schemas.microsoft.com/office/drawing/2012/chart" uri="{CE6537A1-D6FC-4f65-9D91-7224C49458BB}">
                  <c15:dlblFieldTable>
                    <c15:dlblFTEntry>
                      <c15:txfldGUID>{24E9E680-38CB-4856-95F0-071078233628}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D3C-4B7A-85FE-9033ED2ECD2C}"/>
                </c:ext>
                <c:ext xmlns:c15="http://schemas.microsoft.com/office/drawing/2012/chart" uri="{CE6537A1-D6FC-4f65-9D91-7224C49458BB}">
                  <c15:dlblFieldTable>
                    <c15:dlblFTEntry>
                      <c15:txfldGUID>{7BD3CB23-3B05-4319-8FDB-A045AA78F2A5}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D3C-4B7A-85FE-9033ED2ECD2C}"/>
                </c:ext>
                <c:ext xmlns:c15="http://schemas.microsoft.com/office/drawing/2012/chart" uri="{CE6537A1-D6FC-4f65-9D91-7224C49458BB}">
                  <c15:dlblFieldTable>
                    <c15:dlblFTEntry>
                      <c15:txfldGUID>{1DBF5F87-4D94-48F2-AAA4-E589F17CBA78}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D3C-4B7A-85FE-9033ED2ECD2C}"/>
                </c:ext>
                <c:ext xmlns:c15="http://schemas.microsoft.com/office/drawing/2012/chart" uri="{CE6537A1-D6FC-4f65-9D91-7224C49458BB}">
                  <c15:dlblFieldTable>
                    <c15:dlblFTEntry>
                      <c15:txfldGUID>{6F0778F7-0E7C-4BF9-A54C-98C53A4428C0}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D3C-4B7A-85FE-9033ED2ECD2C}"/>
                </c:ext>
                <c:ext xmlns:c15="http://schemas.microsoft.com/office/drawing/2012/chart" uri="{CE6537A1-D6FC-4f65-9D91-7224C49458BB}">
                  <c15:dlblFieldTable>
                    <c15:dlblFTEntry>
                      <c15:txfldGUID>{4CBB344A-E34E-4E70-B5DA-B1053934C9E8}</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353269821906101E-2"/>
                  <c:y val="-4.349592131553593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D3C-4B7A-85FE-9033ED2ECD2C}"/>
                </c:ext>
                <c:ext xmlns:c15="http://schemas.microsoft.com/office/drawing/2012/chart" uri="{CE6537A1-D6FC-4f65-9D91-7224C49458BB}">
                  <c15:dlblFieldTable>
                    <c15:dlblFTEntry>
                      <c15:txfldGUID>{7C2B3883-DB5B-43AE-9D60-E1C7DF496713}</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9863285019160255E-2"/>
                  <c:y val="-8.133737286005211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D3C-4B7A-85FE-9033ED2ECD2C}"/>
                </c:ext>
                <c:ext xmlns:c15="http://schemas.microsoft.com/office/drawing/2012/chart" uri="{CE6537A1-D6FC-4f65-9D91-7224C49458BB}">
                  <c15:dlblFieldTable>
                    <c15:dlblFTEntry>
                      <c15:txfldGUID>{378082AE-13C6-4DA2-BE41-1EF99361C52F}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8.1</c:v>
                </c:pt>
                <c:pt idx="24">
                  <c:v>7.3</c:v>
                </c:pt>
                <c:pt idx="32">
                  <c:v>7.2</c:v>
                </c:pt>
              </c:numCache>
            </c:numRef>
          </c:xVal>
          <c:yVal>
            <c:numRef>
              <c:f>公会計指標分析・財政指標組合せ分析表!$BP$77:$DC$77</c:f>
              <c:numCache>
                <c:formatCode>#,##0.0;"▲ "#,##0.0</c:formatCode>
                <c:ptCount val="40"/>
                <c:pt idx="0">
                  <c:v>20.5</c:v>
                </c:pt>
                <c:pt idx="8">
                  <c:v>17.899999999999999</c:v>
                </c:pt>
                <c:pt idx="16">
                  <c:v>0.8</c:v>
                </c:pt>
                <c:pt idx="24">
                  <c:v>0</c:v>
                </c:pt>
                <c:pt idx="32">
                  <c:v>0</c:v>
                </c:pt>
              </c:numCache>
            </c:numRef>
          </c:yVal>
          <c:smooth val="0"/>
          <c:extLst xmlns:c16r2="http://schemas.microsoft.com/office/drawing/2015/06/chart">
            <c:ext xmlns:c16="http://schemas.microsoft.com/office/drawing/2014/chart" uri="{C3380CC4-5D6E-409C-BE32-E72D297353CC}">
              <c16:uniqueId val="{00000013-6D3C-4B7A-85FE-9033ED2ECD2C}"/>
            </c:ext>
          </c:extLst>
        </c:ser>
        <c:dLbls>
          <c:showLegendKey val="0"/>
          <c:showVal val="1"/>
          <c:showCatName val="0"/>
          <c:showSerName val="0"/>
          <c:showPercent val="0"/>
          <c:showBubbleSize val="0"/>
        </c:dLbls>
        <c:axId val="438496336"/>
        <c:axId val="439259968"/>
      </c:scatterChart>
      <c:valAx>
        <c:axId val="438496336"/>
        <c:scaling>
          <c:orientation val="minMax"/>
          <c:max val="11.1"/>
          <c:min val="3.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9259968"/>
        <c:crosses val="autoZero"/>
        <c:crossBetween val="midCat"/>
      </c:valAx>
      <c:valAx>
        <c:axId val="439259968"/>
        <c:scaling>
          <c:orientation val="minMax"/>
          <c:max val="6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849633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会計においては、算入公債費の割合も高いことから、実質公債費比率は低い水準で推移しているが、公営企業債に対する繰出額は増加傾向にあり、また普通会計における償還額も増加が見込まれ、加えて一部事務組合分についても今後増加が見込まれることから、地方債の発行については、計画的に行い、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は、道路整備事業や橋梁長寿命化事業を継続して実施していることに加え、教育施設の充実や更新により増加傾向にある。また、充当可能基金は、公共施設の更新に伴う積立額が大きく比率を下げる要因となっているが、事業の進捗に伴い取り崩すこととなり、大きく減少する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一部事務組合を含む公共施設の更新・改修事業、水道事業への公債費繰出の増加のほか、特定目的基金の取り崩しに伴う充当可能基金の減少を迎えるため、将来負担比率の増加は避けられない。財政状況によっては繰上償還を行うなど、公債費の縮減に努めるとともに、地方債の計画的な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滋賀県多賀町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７月豪雨や台風２１号など災害対応等で財政調整基金で１億円の取り崩し、繰上償還実施のため減債基金で１億８，３９４万円の取り崩し、また、新中央公民館建設事業の進捗に伴い、中央公民館建設基金で２億４３５万円を取り崩したこと等により、基金全体としては４．１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央公民館建設基金については、事業の完了に伴い全額を取り崩すこととなり、基金全体の減の主な要因となる予定だが、公共施設等の大規模な修繕および改修に要する資金を積み立てるため、新たに設置した公共施設等維持管理基金への積み立てを行っ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中央公民館建設基金：新中央公民館の建設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びわ湖東部中核工業団地公共緑地維持管理基金：びわ湖東部中核工業団地の公共緑地の維持管理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社会福祉基金：子育て支援、医療費無料化等社会福祉の向上施策の推進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中央公民館建設基金：新中央公民館建設事業の財源として、２，６７５万円を積み立てた一方、事業の進捗に伴い２億４３５万円を充当したことにより減少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社会福祉基金：小中学生医療費、新入学生通学助成、育児支援助成分１，５４２万円を充当したことにより減少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中央公民館建設基金：３１年度に事業が完了予定であり、３１年度においては全額を取り崩す予定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社会福祉基金：毎年度１，５００万円程度が必要であり、基金が枯渇しないよう財政状況に応じ積み立てる予定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７月豪雨や台風２１号など、災害発生に伴う対応経費等で１億円の取り崩しを行った。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２０％を基準としているが、現在高は災害対応や公共施設の修繕対応分を積み増している状況である。公共施設の修繕対応分については、特定目的基金を設置したことから、今後は７億円程度まで減少させ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公債費の縮減のため、利率の高い地方債について繰上償還を行うため、１億８，３９４万円を取り崩したことによる減少。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財政状況により積立を行い、利率の高い地方債について繰上償還を行う。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7,555
7,525
135.77
5,260,509
5,065,750
181,128
2,949,531
5,347,276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７年度における有形固定資産減価償却率は、類似団体平均を下回っているが、多くの施設が今後更新時期を迎え、数値の上昇が見込まれる。公共施設等総合管理計画に基づく個別施設計画の策定を進め、計画に基づいた施設の維持管理、更新等を適切に進め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64" name="直線コネクタ 63"/>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65"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66" name="直線コネクタ 65"/>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67"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68" name="直線コネクタ 67"/>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69" name="有形固定資産減価償却率平均値テキスト"/>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0" name="フローチャート: 判断 69"/>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2" name="フローチャート: 判断 71"/>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31</xdr:row>
      <xdr:rowOff>112924</xdr:rowOff>
    </xdr:from>
    <xdr:to>
      <xdr:col>15</xdr:col>
      <xdr:colOff>187325</xdr:colOff>
      <xdr:row>32</xdr:row>
      <xdr:rowOff>43074</xdr:rowOff>
    </xdr:to>
    <xdr:sp macro="" textlink="">
      <xdr:nvSpPr>
        <xdr:cNvPr id="78" name="楕円 77"/>
        <xdr:cNvSpPr/>
      </xdr:nvSpPr>
      <xdr:spPr>
        <a:xfrm>
          <a:off x="3238500" y="619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38540</xdr:rowOff>
    </xdr:from>
    <xdr:ext cx="405111" cy="259045"/>
    <xdr:sp macro="" textlink="">
      <xdr:nvSpPr>
        <xdr:cNvPr id="79"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80"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34201</xdr:rowOff>
    </xdr:from>
    <xdr:ext cx="405111" cy="259045"/>
    <xdr:sp macro="" textlink="">
      <xdr:nvSpPr>
        <xdr:cNvPr id="81" name="n_2mainValue有形固定資産減価償却率"/>
        <xdr:cNvSpPr txBox="1"/>
      </xdr:nvSpPr>
      <xdr:spPr>
        <a:xfrm>
          <a:off x="3086744" y="6292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債務償還可能年数は、類似団体平均、全国平均を上回っている。近年、</a:t>
          </a:r>
          <a:r>
            <a:rPr kumimoji="1" lang="ja-JP" altLang="ja-JP" sz="1100">
              <a:solidFill>
                <a:schemeClr val="dk1"/>
              </a:solidFill>
              <a:effectLst/>
              <a:latin typeface="+mn-lt"/>
              <a:ea typeface="+mn-ea"/>
              <a:cs typeface="+mn-cs"/>
            </a:rPr>
            <a:t>道路整備事業や橋梁長寿命化事業を継続して実施していることに加え、教育施設の充実や更新により増加傾向にあ</a:t>
          </a:r>
          <a:r>
            <a:rPr kumimoji="1" lang="ja-JP" altLang="en-US" sz="1100">
              <a:solidFill>
                <a:schemeClr val="dk1"/>
              </a:solidFill>
              <a:effectLst/>
              <a:latin typeface="+mn-lt"/>
              <a:ea typeface="+mn-ea"/>
              <a:cs typeface="+mn-cs"/>
            </a:rPr>
            <a:t>ったことが主因である。</a:t>
          </a:r>
          <a:r>
            <a:rPr kumimoji="1" lang="ja-JP" altLang="ja-JP" sz="1100">
              <a:solidFill>
                <a:schemeClr val="dk1"/>
              </a:solidFill>
              <a:effectLst/>
              <a:latin typeface="+mn-lt"/>
              <a:ea typeface="+mn-ea"/>
              <a:cs typeface="+mn-cs"/>
            </a:rPr>
            <a:t>償還額を超える地方債</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発行</a:t>
          </a:r>
          <a:r>
            <a:rPr kumimoji="1" lang="ja-JP" altLang="en-US" sz="1100">
              <a:solidFill>
                <a:schemeClr val="dk1"/>
              </a:solidFill>
              <a:effectLst/>
              <a:latin typeface="+mn-lt"/>
              <a:ea typeface="+mn-ea"/>
              <a:cs typeface="+mn-cs"/>
            </a:rPr>
            <a:t>を行わない</a:t>
          </a:r>
          <a:r>
            <a:rPr kumimoji="1" lang="ja-JP" altLang="ja-JP" sz="1100">
              <a:solidFill>
                <a:schemeClr val="dk1"/>
              </a:solidFill>
              <a:effectLst/>
              <a:latin typeface="+mn-lt"/>
              <a:ea typeface="+mn-ea"/>
              <a:cs typeface="+mn-cs"/>
            </a:rPr>
            <a:t>よう、計画的な地方債の発行に努め</a:t>
          </a:r>
          <a:r>
            <a:rPr kumimoji="1" lang="ja-JP" altLang="en-US" sz="1100">
              <a:solidFill>
                <a:schemeClr val="dk1"/>
              </a:solidFill>
              <a:effectLst/>
              <a:latin typeface="+mn-lt"/>
              <a:ea typeface="+mn-ea"/>
              <a:cs typeface="+mn-cs"/>
            </a:rPr>
            <a:t>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0" name="直線コネクタ 109"/>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3"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14" name="直線コネクタ 113"/>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17585</xdr:rowOff>
    </xdr:from>
    <xdr:ext cx="340478" cy="259045"/>
    <xdr:sp macro="" textlink="">
      <xdr:nvSpPr>
        <xdr:cNvPr id="115" name="債務償還可能年数平均値テキスト"/>
        <xdr:cNvSpPr txBox="1"/>
      </xdr:nvSpPr>
      <xdr:spPr>
        <a:xfrm>
          <a:off x="14846300" y="6104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16" name="フローチャート: 判断 115"/>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157692</xdr:rowOff>
    </xdr:from>
    <xdr:to>
      <xdr:col>76</xdr:col>
      <xdr:colOff>73025</xdr:colOff>
      <xdr:row>29</xdr:row>
      <xdr:rowOff>87842</xdr:rowOff>
    </xdr:to>
    <xdr:sp macro="" textlink="">
      <xdr:nvSpPr>
        <xdr:cNvPr id="122" name="楕円 121"/>
        <xdr:cNvSpPr/>
      </xdr:nvSpPr>
      <xdr:spPr>
        <a:xfrm>
          <a:off x="147447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9119</xdr:rowOff>
    </xdr:from>
    <xdr:ext cx="340478" cy="259045"/>
    <xdr:sp macro="" textlink="">
      <xdr:nvSpPr>
        <xdr:cNvPr id="123" name="債務償還可能年数該当値テキスト"/>
        <xdr:cNvSpPr txBox="1"/>
      </xdr:nvSpPr>
      <xdr:spPr>
        <a:xfrm>
          <a:off x="14846300" y="55812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7,555
7,525
135.77
5,260,509
5,065,750
181,128
2,949,531
5,347,276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102887</xdr:rowOff>
    </xdr:from>
    <xdr:ext cx="405111" cy="259045"/>
    <xdr:sp macro="" textlink="">
      <xdr:nvSpPr>
        <xdr:cNvPr id="61" name="【道路】&#10;有形固定資産減価償却率平均値テキスト"/>
        <xdr:cNvSpPr txBox="1"/>
      </xdr:nvSpPr>
      <xdr:spPr>
        <a:xfrm>
          <a:off x="46736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40</xdr:row>
      <xdr:rowOff>93980</xdr:rowOff>
    </xdr:from>
    <xdr:to>
      <xdr:col>15</xdr:col>
      <xdr:colOff>101600</xdr:colOff>
      <xdr:row>41</xdr:row>
      <xdr:rowOff>24130</xdr:rowOff>
    </xdr:to>
    <xdr:sp macro="" textlink="">
      <xdr:nvSpPr>
        <xdr:cNvPr id="70" name="楕円 69"/>
        <xdr:cNvSpPr/>
      </xdr:nvSpPr>
      <xdr:spPr>
        <a:xfrm>
          <a:off x="2857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652</xdr:rowOff>
    </xdr:from>
    <xdr:ext cx="405111" cy="259045"/>
    <xdr:sp macro="" textlink="">
      <xdr:nvSpPr>
        <xdr:cNvPr id="71" name="n_1ave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2"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15257</xdr:rowOff>
    </xdr:from>
    <xdr:ext cx="405111" cy="259045"/>
    <xdr:sp macro="" textlink="">
      <xdr:nvSpPr>
        <xdr:cNvPr id="73" name="n_2mainValue【道路】&#10;有形固定資産減価償却率"/>
        <xdr:cNvSpPr txBox="1"/>
      </xdr:nvSpPr>
      <xdr:spPr>
        <a:xfrm>
          <a:off x="27057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5" name="直線コネクタ 94"/>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6"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97" name="直線コネクタ 96"/>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98"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99" name="直線コネクタ 98"/>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0" name="【道路】&#10;一人当たり延長平均値テキスト"/>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1" name="フローチャート: 判断 100"/>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2" name="フローチャート: 判断 101"/>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3" name="フローチャート: 判断 102"/>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104335</xdr:rowOff>
    </xdr:from>
    <xdr:to>
      <xdr:col>46</xdr:col>
      <xdr:colOff>38100</xdr:colOff>
      <xdr:row>40</xdr:row>
      <xdr:rowOff>34485</xdr:rowOff>
    </xdr:to>
    <xdr:sp macro="" textlink="">
      <xdr:nvSpPr>
        <xdr:cNvPr id="109" name="楕円 108"/>
        <xdr:cNvSpPr/>
      </xdr:nvSpPr>
      <xdr:spPr>
        <a:xfrm>
          <a:off x="8699500" y="679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161015</xdr:rowOff>
    </xdr:from>
    <xdr:ext cx="534377" cy="259045"/>
    <xdr:sp macro="" textlink="">
      <xdr:nvSpPr>
        <xdr:cNvPr id="110"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11" name="n_2aveValue【道路】&#10;一人当たり延長"/>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25612</xdr:rowOff>
    </xdr:from>
    <xdr:ext cx="534377" cy="259045"/>
    <xdr:sp macro="" textlink="">
      <xdr:nvSpPr>
        <xdr:cNvPr id="112" name="n_2mainValue【道路】&#10;一人当たり延長"/>
        <xdr:cNvSpPr txBox="1"/>
      </xdr:nvSpPr>
      <xdr:spPr>
        <a:xfrm>
          <a:off x="8483111" y="688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5" name="テキスト ボックス 12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3" name="テキスト ボックス 13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37" name="直線コネクタ 136"/>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38"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39" name="直線コネクタ 138"/>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0"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1" name="直線コネクタ 140"/>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42"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3" name="フローチャート: 判断 142"/>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44" name="フローチャート: 判断 14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45" name="フローチャート: 判断 144"/>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130175</xdr:rowOff>
    </xdr:from>
    <xdr:to>
      <xdr:col>15</xdr:col>
      <xdr:colOff>101600</xdr:colOff>
      <xdr:row>61</xdr:row>
      <xdr:rowOff>60325</xdr:rowOff>
    </xdr:to>
    <xdr:sp macro="" textlink="">
      <xdr:nvSpPr>
        <xdr:cNvPr id="151" name="楕円 150"/>
        <xdr:cNvSpPr/>
      </xdr:nvSpPr>
      <xdr:spPr>
        <a:xfrm>
          <a:off x="2857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105427</xdr:rowOff>
    </xdr:from>
    <xdr:ext cx="405111" cy="259045"/>
    <xdr:sp macro="" textlink="">
      <xdr:nvSpPr>
        <xdr:cNvPr id="152" name="n_1aveValue【橋りょう・トンネ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53" name="n_2ave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51452</xdr:rowOff>
    </xdr:from>
    <xdr:ext cx="405111" cy="259045"/>
    <xdr:sp macro="" textlink="">
      <xdr:nvSpPr>
        <xdr:cNvPr id="154" name="n_2mainValue【橋りょう・トンネル】&#10;有形固定資産減価償却率"/>
        <xdr:cNvSpPr txBox="1"/>
      </xdr:nvSpPr>
      <xdr:spPr>
        <a:xfrm>
          <a:off x="2705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5" name="直線コネクタ 16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6" name="テキスト ボックス 16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7" name="直線コネクタ 16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68" name="テキスト ボックス 167"/>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69" name="直線コネクタ 16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0" name="テキスト ボックス 16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1" name="直線コネクタ 17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2" name="テキスト ボックス 17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4" name="テキスト ボックス 17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76" name="直線コネクタ 175"/>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77"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78" name="直線コネクタ 177"/>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79"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0" name="直線コネクタ 179"/>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59090</xdr:rowOff>
    </xdr:from>
    <xdr:ext cx="599010" cy="259045"/>
    <xdr:sp macro="" textlink="">
      <xdr:nvSpPr>
        <xdr:cNvPr id="181" name="【橋りょう・トンネル】&#10;一人当たり有形固定資産（償却資産）額平均値テキスト"/>
        <xdr:cNvSpPr txBox="1"/>
      </xdr:nvSpPr>
      <xdr:spPr>
        <a:xfrm>
          <a:off x="10515600" y="106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82" name="フローチャート: 判断 181"/>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83" name="フローチャート: 判断 182"/>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84" name="フローチャート: 判断 183"/>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88584</xdr:rowOff>
    </xdr:from>
    <xdr:to>
      <xdr:col>46</xdr:col>
      <xdr:colOff>38100</xdr:colOff>
      <xdr:row>63</xdr:row>
      <xdr:rowOff>18734</xdr:rowOff>
    </xdr:to>
    <xdr:sp macro="" textlink="">
      <xdr:nvSpPr>
        <xdr:cNvPr id="190" name="楕円 189"/>
        <xdr:cNvSpPr/>
      </xdr:nvSpPr>
      <xdr:spPr>
        <a:xfrm>
          <a:off x="8699500" y="1071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146600</xdr:rowOff>
    </xdr:from>
    <xdr:ext cx="599010" cy="259045"/>
    <xdr:sp macro="" textlink="">
      <xdr:nvSpPr>
        <xdr:cNvPr id="191" name="n_1aveValue【橋りょう・トンネル】&#10;一人当たり有形固定資産（償却資産）額"/>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192" name="n_2aveValue【橋りょう・トンネル】&#10;一人当たり有形固定資産（償却資産）額"/>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9861</xdr:rowOff>
    </xdr:from>
    <xdr:ext cx="599010" cy="259045"/>
    <xdr:sp macro="" textlink="">
      <xdr:nvSpPr>
        <xdr:cNvPr id="193" name="n_2mainValue【橋りょう・トンネル】&#10;一人当たり有形固定資産（償却資産）額"/>
        <xdr:cNvSpPr txBox="1"/>
      </xdr:nvSpPr>
      <xdr:spPr>
        <a:xfrm>
          <a:off x="8450795" y="1081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1" name="正方形/長方形 20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2" name="正方形/長方形 2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3" name="正方形/長方形 2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4" name="正方形/長方形 2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5" name="正方形/長方形 2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6" name="正方形/長方形 2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7" name="正方形/長方形 2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8" name="正方形/長方形 2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9" name="正方形/長方形 20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7" name="正方形/長方形 2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18" name="正方形/長方形 2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9" name="正方形/長方形 2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0" name="正方形/長方形 2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1" name="正方形/長方形 2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2" name="正方形/長方形 2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3" name="正方形/長方形 2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4" name="正方形/長方形 2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5" name="正方形/長方形 2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6" name="正方形/長方形 2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27" name="正方形/長方形 2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28" name="正方形/長方形 2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29" name="正方形/長方形 2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0" name="正方形/長方形 2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1" name="正方形/長方形 2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2" name="正方形/長方形 2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3" name="正方形/長方形 2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4" name="テキスト ボックス 2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5" name="直線コネクタ 2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36" name="直線コネクタ 2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37" name="テキスト ボックス 23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38" name="直線コネクタ 2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39" name="テキスト ボックス 2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40" name="直線コネクタ 2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41" name="テキスト ボックス 2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42" name="直線コネクタ 2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43" name="テキスト ボックス 2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44" name="直線コネクタ 2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45" name="テキスト ボックス 2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46" name="直線コネクタ 2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47" name="テキスト ボックス 24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48" name="直線コネクタ 2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49" name="テキスト ボックス 2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251" name="直線コネクタ 250"/>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252"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253" name="直線コネクタ 252"/>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5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55" name="直線コネクタ 25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256" name="【認定こども園・幼稚園・保育所】&#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257" name="フローチャート: 判断 256"/>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258" name="フローチャート: 判断 257"/>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259" name="フローチャート: 判断 258"/>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60" name="テキスト ボックス 2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1" name="テキスト ボックス 2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2" name="テキスト ボックス 2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3" name="テキスト ボックス 2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4" name="テキスト ボックス 2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107043</xdr:rowOff>
    </xdr:from>
    <xdr:to>
      <xdr:col>76</xdr:col>
      <xdr:colOff>165100</xdr:colOff>
      <xdr:row>38</xdr:row>
      <xdr:rowOff>37193</xdr:rowOff>
    </xdr:to>
    <xdr:sp macro="" textlink="">
      <xdr:nvSpPr>
        <xdr:cNvPr id="265" name="楕円 264"/>
        <xdr:cNvSpPr/>
      </xdr:nvSpPr>
      <xdr:spPr>
        <a:xfrm>
          <a:off x="14541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12899</xdr:rowOff>
    </xdr:from>
    <xdr:ext cx="405111" cy="259045"/>
    <xdr:sp macro="" textlink="">
      <xdr:nvSpPr>
        <xdr:cNvPr id="266" name="n_1aveValue【認定こども園・幼稚園・保育所】&#10;有形固定資産減価償却率"/>
        <xdr:cNvSpPr txBox="1"/>
      </xdr:nvSpPr>
      <xdr:spPr>
        <a:xfrm>
          <a:off x="15266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267"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28320</xdr:rowOff>
    </xdr:from>
    <xdr:ext cx="405111" cy="259045"/>
    <xdr:sp macro="" textlink="">
      <xdr:nvSpPr>
        <xdr:cNvPr id="268" name="n_2mainValue【認定こども園・幼稚園・保育所】&#10;有形固定資産減価償却率"/>
        <xdr:cNvSpPr txBox="1"/>
      </xdr:nvSpPr>
      <xdr:spPr>
        <a:xfrm>
          <a:off x="143897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69" name="正方形/長方形 2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0" name="正方形/長方形 2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1" name="正方形/長方形 2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2" name="正方形/長方形 2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3" name="正方形/長方形 2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4" name="正方形/長方形 2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5" name="正方形/長方形 2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6" name="正方形/長方形 27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77" name="テキスト ボックス 2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78" name="直線コネクタ 2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79" name="直線コネクタ 27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280" name="テキスト ボックス 27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81" name="直線コネクタ 28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282" name="テキスト ボックス 28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83" name="直線コネクタ 28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284" name="テキスト ボックス 28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85" name="直線コネクタ 28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286" name="テキスト ボックス 28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87" name="直線コネクタ 28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288" name="テキスト ボックス 28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89" name="直線コネクタ 28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290" name="テキスト ボックス 28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1" name="直線コネクタ 2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92" name="テキスト ボックス 29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294" name="直線コネクタ 293"/>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295"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296" name="直線コネクタ 295"/>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297"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298" name="直線コネクタ 297"/>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167657</xdr:rowOff>
    </xdr:from>
    <xdr:ext cx="469744" cy="259045"/>
    <xdr:sp macro="" textlink="">
      <xdr:nvSpPr>
        <xdr:cNvPr id="299" name="【認定こども園・幼稚園・保育所】&#10;一人当たり面積平均値テキスト"/>
        <xdr:cNvSpPr txBox="1"/>
      </xdr:nvSpPr>
      <xdr:spPr>
        <a:xfrm>
          <a:off x="22199600" y="685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00" name="フローチャート: 判断 299"/>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301" name="フローチャート: 判断 300"/>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302" name="フローチャート: 判断 301"/>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03" name="テキスト ボックス 30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4" name="テキスト ボックス 30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5" name="テキスト ボックス 30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6" name="テキスト ボックス 30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7" name="テキスト ボックス 30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10160</xdr:rowOff>
    </xdr:from>
    <xdr:to>
      <xdr:col>107</xdr:col>
      <xdr:colOff>101600</xdr:colOff>
      <xdr:row>38</xdr:row>
      <xdr:rowOff>111760</xdr:rowOff>
    </xdr:to>
    <xdr:sp macro="" textlink="">
      <xdr:nvSpPr>
        <xdr:cNvPr id="308" name="楕円 307"/>
        <xdr:cNvSpPr/>
      </xdr:nvSpPr>
      <xdr:spPr>
        <a:xfrm>
          <a:off x="20383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89099</xdr:rowOff>
    </xdr:from>
    <xdr:ext cx="469744" cy="259045"/>
    <xdr:sp macro="" textlink="">
      <xdr:nvSpPr>
        <xdr:cNvPr id="309"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139899</xdr:rowOff>
    </xdr:from>
    <xdr:ext cx="469744" cy="259045"/>
    <xdr:sp macro="" textlink="">
      <xdr:nvSpPr>
        <xdr:cNvPr id="310" name="n_2aveValue【認定こども園・幼稚園・保育所】&#10;一人当たり面積"/>
        <xdr:cNvSpPr txBox="1"/>
      </xdr:nvSpPr>
      <xdr:spPr>
        <a:xfrm>
          <a:off x="20199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128287</xdr:rowOff>
    </xdr:from>
    <xdr:ext cx="469744" cy="259045"/>
    <xdr:sp macro="" textlink="">
      <xdr:nvSpPr>
        <xdr:cNvPr id="311" name="n_2mainValue【認定こども園・幼稚園・保育所】&#10;一人当たり面積"/>
        <xdr:cNvSpPr txBox="1"/>
      </xdr:nvSpPr>
      <xdr:spPr>
        <a:xfrm>
          <a:off x="20199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22" name="直線コネクタ 3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23" name="テキスト ボックス 32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4" name="直線コネクタ 3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5" name="テキスト ボックス 3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6" name="直線コネクタ 3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7" name="テキスト ボックス 3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8" name="直線コネクタ 3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9" name="テキスト ボックス 3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0" name="直線コネクタ 3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1" name="テキスト ボックス 3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2" name="直線コネクタ 3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33" name="テキスト ボックス 33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4" name="直線コネクタ 3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5" name="テキスト ボックス 3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337" name="直線コネクタ 336"/>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338"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339" name="直線コネクタ 338"/>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340"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341" name="直線コネクタ 340"/>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342"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343" name="フローチャート: 判断 342"/>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344" name="フローチャート: 判断 343"/>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345" name="フローチャート: 判断 344"/>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6" name="テキスト ボックス 3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7" name="テキスト ボックス 3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8" name="テキスト ボックス 3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9" name="テキスト ボックス 3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0" name="テキスト ボックス 3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130447</xdr:rowOff>
    </xdr:from>
    <xdr:to>
      <xdr:col>76</xdr:col>
      <xdr:colOff>165100</xdr:colOff>
      <xdr:row>57</xdr:row>
      <xdr:rowOff>60597</xdr:rowOff>
    </xdr:to>
    <xdr:sp macro="" textlink="">
      <xdr:nvSpPr>
        <xdr:cNvPr id="351" name="楕円 350"/>
        <xdr:cNvSpPr/>
      </xdr:nvSpPr>
      <xdr:spPr>
        <a:xfrm>
          <a:off x="14541500" y="97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135907</xdr:rowOff>
    </xdr:from>
    <xdr:ext cx="405111" cy="259045"/>
    <xdr:sp macro="" textlink="">
      <xdr:nvSpPr>
        <xdr:cNvPr id="352" name="n_1aveValue【学校施設】&#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143164</xdr:rowOff>
    </xdr:from>
    <xdr:ext cx="405111" cy="259045"/>
    <xdr:sp macro="" textlink="">
      <xdr:nvSpPr>
        <xdr:cNvPr id="353" name="n_2aveValue【学校施設】&#10;有形固定資産減価償却率"/>
        <xdr:cNvSpPr txBox="1"/>
      </xdr:nvSpPr>
      <xdr:spPr>
        <a:xfrm>
          <a:off x="14389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77124</xdr:rowOff>
    </xdr:from>
    <xdr:ext cx="405111" cy="259045"/>
    <xdr:sp macro="" textlink="">
      <xdr:nvSpPr>
        <xdr:cNvPr id="354" name="n_2mainValue【学校施設】&#10;有形固定資産減価償却率"/>
        <xdr:cNvSpPr txBox="1"/>
      </xdr:nvSpPr>
      <xdr:spPr>
        <a:xfrm>
          <a:off x="14389744" y="9506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5" name="正方形/長方形 3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6" name="正方形/長方形 3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7" name="正方形/長方形 3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8" name="正方形/長方形 3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9" name="正方形/長方形 3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0" name="正方形/長方形 3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1" name="正方形/長方形 3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2" name="正方形/長方形 3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3" name="テキスト ボックス 3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4" name="直線コネクタ 3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65" name="直線コネクタ 36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66" name="テキスト ボックス 36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67" name="直線コネクタ 36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68" name="テキスト ボックス 36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69" name="直線コネクタ 36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70" name="テキスト ボックス 36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71" name="直線コネクタ 37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72" name="テキスト ボックス 37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73" name="直線コネクタ 37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74" name="テキスト ボックス 37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75" name="直線コネクタ 37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376" name="テキスト ボックス 37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7" name="直線コネクタ 3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78" name="テキスト ボックス 3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380" name="直線コネクタ 379"/>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381"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382" name="直線コネクタ 381"/>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383"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384" name="直線コネクタ 383"/>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385" name="【学校施設】&#10;一人当たり面積平均値テキスト"/>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386" name="フローチャート: 判断 385"/>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387" name="フローチャート: 判断 386"/>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388" name="フローチャート: 判断 387"/>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9" name="テキスト ボックス 3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0" name="テキスト ボックス 3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1" name="テキスト ボックス 3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2" name="テキスト ボックス 3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3" name="テキスト ボックス 3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82604</xdr:rowOff>
    </xdr:from>
    <xdr:to>
      <xdr:col>107</xdr:col>
      <xdr:colOff>101600</xdr:colOff>
      <xdr:row>63</xdr:row>
      <xdr:rowOff>12754</xdr:rowOff>
    </xdr:to>
    <xdr:sp macro="" textlink="">
      <xdr:nvSpPr>
        <xdr:cNvPr id="394" name="楕円 393"/>
        <xdr:cNvSpPr/>
      </xdr:nvSpPr>
      <xdr:spPr>
        <a:xfrm>
          <a:off x="20383500" y="1071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136724</xdr:rowOff>
    </xdr:from>
    <xdr:ext cx="469744" cy="259045"/>
    <xdr:sp macro="" textlink="">
      <xdr:nvSpPr>
        <xdr:cNvPr id="395" name="n_1aveValue【学校施設】&#10;一人当たり面積"/>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396" name="n_2aveValue【学校施設】&#10;一人当たり面積"/>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3881</xdr:rowOff>
    </xdr:from>
    <xdr:ext cx="469744" cy="259045"/>
    <xdr:sp macro="" textlink="">
      <xdr:nvSpPr>
        <xdr:cNvPr id="397" name="n_2mainValue【学校施設】&#10;一人当たり面積"/>
        <xdr:cNvSpPr txBox="1"/>
      </xdr:nvSpPr>
      <xdr:spPr>
        <a:xfrm>
          <a:off x="20199427" y="1080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8" name="正方形/長方形 3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9" name="正方形/長方形 3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0" name="正方形/長方形 3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1" name="正方形/長方形 4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2" name="正方形/長方形 4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3" name="正方形/長方形 4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4" name="正方形/長方形 4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5" name="正方形/長方形 4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6" name="テキスト ボックス 4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7" name="直線コネクタ 4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8" name="直線コネクタ 4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9" name="テキスト ボックス 4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0" name="直線コネクタ 4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1" name="テキスト ボックス 4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2" name="直線コネクタ 4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3" name="テキスト ボックス 4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4" name="直線コネクタ 4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5" name="テキスト ボックス 4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6" name="直線コネクタ 4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7" name="テキスト ボックス 4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8" name="直線コネクタ 4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9" name="テキスト ボックス 4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0" name="直線コネクタ 4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1" name="テキスト ボックス 4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93618</xdr:rowOff>
    </xdr:to>
    <xdr:cxnSp macro="">
      <xdr:nvCxnSpPr>
        <xdr:cNvPr id="423" name="直線コネクタ 422"/>
        <xdr:cNvCxnSpPr/>
      </xdr:nvCxnSpPr>
      <xdr:spPr>
        <a:xfrm flipV="1">
          <a:off x="16318864" y="13365480"/>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424" name="【児童館】&#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425" name="直線コネクタ 42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426"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427" name="直線コネクタ 426"/>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4915</xdr:rowOff>
    </xdr:from>
    <xdr:ext cx="405111" cy="259045"/>
    <xdr:sp macro="" textlink="">
      <xdr:nvSpPr>
        <xdr:cNvPr id="428" name="【児童館】&#10;有形固定資産減価償却率平均値テキスト"/>
        <xdr:cNvSpPr txBox="1"/>
      </xdr:nvSpPr>
      <xdr:spPr>
        <a:xfrm>
          <a:off x="16357600" y="13892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429" name="フローチャート: 判断 428"/>
        <xdr:cNvSpPr/>
      </xdr:nvSpPr>
      <xdr:spPr>
        <a:xfrm>
          <a:off x="162687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109764</xdr:rowOff>
    </xdr:from>
    <xdr:to>
      <xdr:col>81</xdr:col>
      <xdr:colOff>101600</xdr:colOff>
      <xdr:row>82</xdr:row>
      <xdr:rowOff>39914</xdr:rowOff>
    </xdr:to>
    <xdr:sp macro="" textlink="">
      <xdr:nvSpPr>
        <xdr:cNvPr id="430" name="フローチャート: 判断 429"/>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36286</xdr:rowOff>
    </xdr:from>
    <xdr:to>
      <xdr:col>76</xdr:col>
      <xdr:colOff>165100</xdr:colOff>
      <xdr:row>80</xdr:row>
      <xdr:rowOff>137886</xdr:rowOff>
    </xdr:to>
    <xdr:sp macro="" textlink="">
      <xdr:nvSpPr>
        <xdr:cNvPr id="431" name="フローチャート: 判断 430"/>
        <xdr:cNvSpPr/>
      </xdr:nvSpPr>
      <xdr:spPr>
        <a:xfrm>
          <a:off x="14541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2" name="テキスト ボックス 4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3" name="テキスト ボックス 4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4" name="テキスト ボックス 4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5" name="テキスト ボックス 4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6" name="テキスト ボックス 4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65677</xdr:rowOff>
    </xdr:from>
    <xdr:to>
      <xdr:col>76</xdr:col>
      <xdr:colOff>165100</xdr:colOff>
      <xdr:row>78</xdr:row>
      <xdr:rowOff>167277</xdr:rowOff>
    </xdr:to>
    <xdr:sp macro="" textlink="">
      <xdr:nvSpPr>
        <xdr:cNvPr id="437" name="楕円 436"/>
        <xdr:cNvSpPr/>
      </xdr:nvSpPr>
      <xdr:spPr>
        <a:xfrm>
          <a:off x="14541500" y="134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56441</xdr:rowOff>
    </xdr:from>
    <xdr:ext cx="405111" cy="259045"/>
    <xdr:sp macro="" textlink="">
      <xdr:nvSpPr>
        <xdr:cNvPr id="438" name="n_1aveValue【児童館】&#10;有形固定資産減価償却率"/>
        <xdr:cNvSpPr txBox="1"/>
      </xdr:nvSpPr>
      <xdr:spPr>
        <a:xfrm>
          <a:off x="15266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129013</xdr:rowOff>
    </xdr:from>
    <xdr:ext cx="405111" cy="259045"/>
    <xdr:sp macro="" textlink="">
      <xdr:nvSpPr>
        <xdr:cNvPr id="439" name="n_2aveValue【児童館】&#10;有形固定資産減価償却率"/>
        <xdr:cNvSpPr txBox="1"/>
      </xdr:nvSpPr>
      <xdr:spPr>
        <a:xfrm>
          <a:off x="14389744" y="1384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12354</xdr:rowOff>
    </xdr:from>
    <xdr:ext cx="405111" cy="259045"/>
    <xdr:sp macro="" textlink="">
      <xdr:nvSpPr>
        <xdr:cNvPr id="440" name="n_2mainValue【児童館】&#10;有形固定資産減価償却率"/>
        <xdr:cNvSpPr txBox="1"/>
      </xdr:nvSpPr>
      <xdr:spPr>
        <a:xfrm>
          <a:off x="14389744" y="1321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1" name="正方形/長方形 4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2" name="正方形/長方形 4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3" name="正方形/長方形 4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4" name="正方形/長方形 4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5" name="正方形/長方形 4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6" name="正方形/長方形 4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7" name="正方形/長方形 4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8" name="正方形/長方形 4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9" name="テキスト ボックス 4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0" name="直線コネクタ 4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451" name="直線コネクタ 450"/>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452" name="テキスト ボックス 451"/>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53" name="直線コネクタ 4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54" name="テキスト ボックス 4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455" name="直線コネクタ 454"/>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456" name="テキスト ボックス 455"/>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7" name="直線コネクタ 4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8" name="テキスト ボックス 4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55245</xdr:rowOff>
    </xdr:from>
    <xdr:to>
      <xdr:col>116</xdr:col>
      <xdr:colOff>62864</xdr:colOff>
      <xdr:row>84</xdr:row>
      <xdr:rowOff>32386</xdr:rowOff>
    </xdr:to>
    <xdr:cxnSp macro="">
      <xdr:nvCxnSpPr>
        <xdr:cNvPr id="460" name="直線コネクタ 459"/>
        <xdr:cNvCxnSpPr/>
      </xdr:nvCxnSpPr>
      <xdr:spPr>
        <a:xfrm flipV="1">
          <a:off x="22160864" y="13428345"/>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36213</xdr:rowOff>
    </xdr:from>
    <xdr:ext cx="469744" cy="259045"/>
    <xdr:sp macro="" textlink="">
      <xdr:nvSpPr>
        <xdr:cNvPr id="461" name="【児童館】&#10;一人当たり面積最小値テキスト"/>
        <xdr:cNvSpPr txBox="1"/>
      </xdr:nvSpPr>
      <xdr:spPr>
        <a:xfrm>
          <a:off x="22199600" y="1443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32386</xdr:rowOff>
    </xdr:from>
    <xdr:to>
      <xdr:col>116</xdr:col>
      <xdr:colOff>152400</xdr:colOff>
      <xdr:row>84</xdr:row>
      <xdr:rowOff>32386</xdr:rowOff>
    </xdr:to>
    <xdr:cxnSp macro="">
      <xdr:nvCxnSpPr>
        <xdr:cNvPr id="462" name="直線コネクタ 461"/>
        <xdr:cNvCxnSpPr/>
      </xdr:nvCxnSpPr>
      <xdr:spPr>
        <a:xfrm>
          <a:off x="22072600" y="1443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1922</xdr:rowOff>
    </xdr:from>
    <xdr:ext cx="469744" cy="259045"/>
    <xdr:sp macro="" textlink="">
      <xdr:nvSpPr>
        <xdr:cNvPr id="463" name="【児童館】&#10;一人当たり面積最大値テキスト"/>
        <xdr:cNvSpPr txBox="1"/>
      </xdr:nvSpPr>
      <xdr:spPr>
        <a:xfrm>
          <a:off x="221996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55245</xdr:rowOff>
    </xdr:from>
    <xdr:to>
      <xdr:col>116</xdr:col>
      <xdr:colOff>152400</xdr:colOff>
      <xdr:row>78</xdr:row>
      <xdr:rowOff>55245</xdr:rowOff>
    </xdr:to>
    <xdr:cxnSp macro="">
      <xdr:nvCxnSpPr>
        <xdr:cNvPr id="464" name="直線コネクタ 463"/>
        <xdr:cNvCxnSpPr/>
      </xdr:nvCxnSpPr>
      <xdr:spPr>
        <a:xfrm>
          <a:off x="22072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154322</xdr:rowOff>
    </xdr:from>
    <xdr:ext cx="469744" cy="259045"/>
    <xdr:sp macro="" textlink="">
      <xdr:nvSpPr>
        <xdr:cNvPr id="465" name="【児童館】&#10;一人当たり面積平均値テキスト"/>
        <xdr:cNvSpPr txBox="1"/>
      </xdr:nvSpPr>
      <xdr:spPr>
        <a:xfrm>
          <a:off x="22199600" y="1404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xdr:rowOff>
    </xdr:from>
    <xdr:to>
      <xdr:col>116</xdr:col>
      <xdr:colOff>114300</xdr:colOff>
      <xdr:row>82</xdr:row>
      <xdr:rowOff>106045</xdr:rowOff>
    </xdr:to>
    <xdr:sp macro="" textlink="">
      <xdr:nvSpPr>
        <xdr:cNvPr id="466" name="フローチャート: 判断 465"/>
        <xdr:cNvSpPr/>
      </xdr:nvSpPr>
      <xdr:spPr>
        <a:xfrm>
          <a:off x="221107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27305</xdr:rowOff>
    </xdr:from>
    <xdr:to>
      <xdr:col>112</xdr:col>
      <xdr:colOff>38100</xdr:colOff>
      <xdr:row>82</xdr:row>
      <xdr:rowOff>128905</xdr:rowOff>
    </xdr:to>
    <xdr:sp macro="" textlink="">
      <xdr:nvSpPr>
        <xdr:cNvPr id="467" name="フローチャート: 判断 466"/>
        <xdr:cNvSpPr/>
      </xdr:nvSpPr>
      <xdr:spPr>
        <a:xfrm>
          <a:off x="21272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468" name="フローチャート: 判断 467"/>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69" name="テキスト ボックス 4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0" name="テキスト ボックス 4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1" name="テキスト ボックス 4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2" name="テキスト ボックス 4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3" name="テキスト ボックス 4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147320</xdr:rowOff>
    </xdr:from>
    <xdr:to>
      <xdr:col>107</xdr:col>
      <xdr:colOff>101600</xdr:colOff>
      <xdr:row>85</xdr:row>
      <xdr:rowOff>77470</xdr:rowOff>
    </xdr:to>
    <xdr:sp macro="" textlink="">
      <xdr:nvSpPr>
        <xdr:cNvPr id="474" name="楕円 473"/>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145432</xdr:rowOff>
    </xdr:from>
    <xdr:ext cx="469744" cy="259045"/>
    <xdr:sp macro="" textlink="">
      <xdr:nvSpPr>
        <xdr:cNvPr id="475" name="n_1aveValue【児童館】&#10;一人当たり面積"/>
        <xdr:cNvSpPr txBox="1"/>
      </xdr:nvSpPr>
      <xdr:spPr>
        <a:xfrm>
          <a:off x="210757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476"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477" name="n_2main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8" name="正方形/長方形 4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9" name="正方形/長方形 4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0" name="正方形/長方形 4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1" name="正方形/長方形 4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2" name="正方形/長方形 4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3" name="正方形/長方形 4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4" name="正方形/長方形 4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5" name="正方形/長方形 4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6" name="テキスト ボックス 4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7" name="直線コネクタ 4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8" name="直線コネクタ 4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9" name="テキスト ボックス 4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0" name="直線コネクタ 4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1" name="テキスト ボックス 4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2" name="直線コネクタ 4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3" name="テキスト ボックス 4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4" name="直線コネクタ 4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5" name="テキスト ボックス 4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6" name="直線コネクタ 4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7" name="テキスト ボックス 4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8" name="直線コネクタ 4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9" name="テキスト ボックス 4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0" name="直線コネクタ 4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1" name="テキスト ボックス 5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03" name="直線コネクタ 502"/>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04"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05" name="直線コネクタ 504"/>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7" name="直線コネクタ 50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508" name="【公民館】&#10;有形固定資産減価償却率平均値テキスト"/>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09" name="フローチャート: 判断 508"/>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10" name="フローチャート: 判断 509"/>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11" name="フローチャート: 判断 510"/>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2" name="テキスト ボックス 5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3" name="テキスト ボックス 5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4" name="テキスト ボックス 5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5" name="テキスト ボックス 5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6" name="テキスト ボックス 5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156029</xdr:rowOff>
    </xdr:from>
    <xdr:to>
      <xdr:col>76</xdr:col>
      <xdr:colOff>165100</xdr:colOff>
      <xdr:row>102</xdr:row>
      <xdr:rowOff>86179</xdr:rowOff>
    </xdr:to>
    <xdr:sp macro="" textlink="">
      <xdr:nvSpPr>
        <xdr:cNvPr id="517" name="楕円 516"/>
        <xdr:cNvSpPr/>
      </xdr:nvSpPr>
      <xdr:spPr>
        <a:xfrm>
          <a:off x="145415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89643</xdr:rowOff>
    </xdr:from>
    <xdr:ext cx="405111" cy="259045"/>
    <xdr:sp macro="" textlink="">
      <xdr:nvSpPr>
        <xdr:cNvPr id="518" name="n_1aveValue【公民館】&#10;有形固定資産減価償却率"/>
        <xdr:cNvSpPr txBox="1"/>
      </xdr:nvSpPr>
      <xdr:spPr>
        <a:xfrm>
          <a:off x="15266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519" name="n_2aveValue【公民館】&#10;有形固定資産減価償却率"/>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102706</xdr:rowOff>
    </xdr:from>
    <xdr:ext cx="405111" cy="259045"/>
    <xdr:sp macro="" textlink="">
      <xdr:nvSpPr>
        <xdr:cNvPr id="520" name="n_2mainValue【公民館】&#10;有形固定資産減価償却率"/>
        <xdr:cNvSpPr txBox="1"/>
      </xdr:nvSpPr>
      <xdr:spPr>
        <a:xfrm>
          <a:off x="1438974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1" name="正方形/長方形 5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2" name="正方形/長方形 5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3" name="正方形/長方形 5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4" name="正方形/長方形 5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5" name="正方形/長方形 5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6" name="正方形/長方形 5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7" name="正方形/長方形 5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8" name="正方形/長方形 5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9" name="テキスト ボックス 5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0" name="直線コネクタ 5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1" name="直線コネクタ 53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2" name="テキスト ボックス 53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3" name="直線コネクタ 53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4" name="テキスト ボックス 53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5" name="直線コネクタ 53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6" name="テキスト ボックス 53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7" name="直線コネクタ 53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8" name="テキスト ボックス 53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9" name="直線コネクタ 53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0" name="テキスト ボックス 53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1" name="直線コネクタ 54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2" name="テキスト ボックス 54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3" name="直線コネクタ 5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4" name="テキスト ボックス 5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546" name="直線コネクタ 545"/>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547"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548" name="直線コネクタ 547"/>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549"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550" name="直線コネクタ 549"/>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9270</xdr:rowOff>
    </xdr:from>
    <xdr:ext cx="469744" cy="259045"/>
    <xdr:sp macro="" textlink="">
      <xdr:nvSpPr>
        <xdr:cNvPr id="551" name="【公民館】&#10;一人当たり面積平均値テキスト"/>
        <xdr:cNvSpPr txBox="1"/>
      </xdr:nvSpPr>
      <xdr:spPr>
        <a:xfrm>
          <a:off x="22199600" y="181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552" name="フローチャート: 判断 551"/>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553" name="フローチャート: 判断 552"/>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554" name="フローチャート: 判断 553"/>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5" name="テキスト ボックス 5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6" name="テキスト ボックス 5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7" name="テキスト ボックス 5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8" name="テキスト ボックス 5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9" name="テキスト ボックス 5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143511</xdr:rowOff>
    </xdr:from>
    <xdr:to>
      <xdr:col>107</xdr:col>
      <xdr:colOff>101600</xdr:colOff>
      <xdr:row>108</xdr:row>
      <xdr:rowOff>73661</xdr:rowOff>
    </xdr:to>
    <xdr:sp macro="" textlink="">
      <xdr:nvSpPr>
        <xdr:cNvPr id="560" name="楕円 559"/>
        <xdr:cNvSpPr/>
      </xdr:nvSpPr>
      <xdr:spPr>
        <a:xfrm>
          <a:off x="20383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99984</xdr:rowOff>
    </xdr:from>
    <xdr:ext cx="469744" cy="259045"/>
    <xdr:sp macro="" textlink="">
      <xdr:nvSpPr>
        <xdr:cNvPr id="561" name="n_1aveValue【公民館】&#10;一人当たり面積"/>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562" name="n_2aveValue【公民館】&#10;一人当たり面積"/>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64788</xdr:rowOff>
    </xdr:from>
    <xdr:ext cx="469744" cy="259045"/>
    <xdr:sp macro="" textlink="">
      <xdr:nvSpPr>
        <xdr:cNvPr id="563" name="n_2mainValue【公民館】&#10;一人当たり面積"/>
        <xdr:cNvSpPr txBox="1"/>
      </xdr:nvSpPr>
      <xdr:spPr>
        <a:xfrm>
          <a:off x="20199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4" name="正方形/長方形 5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5" name="正方形/長方形 5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6" name="テキスト ボックス 5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特に有形固定資産減価償却率が高くなっている施設は、学校施設、児童館、公民館であり、特に低くなっている施設は、道路、橋梁である。学校施設については、老朽化による更新時期を迎えており、個別施設管理計画の策定に基づき、適正な維持管理、更新を進める必要がある。児童館、公民館については、建て替え事業が完了を迎えるが、建て替え後においても維持管理経費の節減に留意していく。道路、橋梁については、国庫交付金を活用に計画的に事業を進めており、有形固定資産減価償却率は類似団体平均より低くなっている。今後においても、計画的な事業推進が必要であるほか、地方債発行の抑制の観点から年度毎の事業費の縮減にも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7,555
7,525
135.77
5,260,509
5,065,750
181,128
2,949,531
5,347,276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50074</xdr:rowOff>
    </xdr:to>
    <xdr:cxnSp macro="">
      <xdr:nvCxnSpPr>
        <xdr:cNvPr id="57" name="直線コネクタ 56"/>
        <xdr:cNvCxnSpPr/>
      </xdr:nvCxnSpPr>
      <xdr:spPr>
        <a:xfrm flipV="1">
          <a:off x="4634865" y="5769973"/>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405111" cy="259045"/>
    <xdr:sp macro="" textlink="">
      <xdr:nvSpPr>
        <xdr:cNvPr id="60" name="【図書館】&#10;有形固定資産減価償却率最大値テキスト"/>
        <xdr:cNvSpPr txBox="1"/>
      </xdr:nvSpPr>
      <xdr:spPr>
        <a:xfrm>
          <a:off x="4673600" y="554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1" name="直線コネクタ 60"/>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105064</xdr:rowOff>
    </xdr:from>
    <xdr:ext cx="405111" cy="259045"/>
    <xdr:sp macro="" textlink="">
      <xdr:nvSpPr>
        <xdr:cNvPr id="62" name="【図書館】&#10;有形固定資産減価償却率平均値テキスト"/>
        <xdr:cNvSpPr txBox="1"/>
      </xdr:nvSpPr>
      <xdr:spPr>
        <a:xfrm>
          <a:off x="4673600" y="662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63" name="フローチャート: 判断 62"/>
        <xdr:cNvSpPr/>
      </xdr:nvSpPr>
      <xdr:spPr>
        <a:xfrm>
          <a:off x="45847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xdr:cNvSpPr/>
      </xdr:nvSpPr>
      <xdr:spPr>
        <a:xfrm>
          <a:off x="3746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117401</xdr:rowOff>
    </xdr:from>
    <xdr:ext cx="405111" cy="259045"/>
    <xdr:sp macro="" textlink="">
      <xdr:nvSpPr>
        <xdr:cNvPr id="65" name="n_1aveValue【図書館】&#10;有形固定資産減価償却率"/>
        <xdr:cNvSpPr txBox="1"/>
      </xdr:nvSpPr>
      <xdr:spPr>
        <a:xfrm>
          <a:off x="3582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148426</xdr:rowOff>
    </xdr:from>
    <xdr:ext cx="405111" cy="259045"/>
    <xdr:sp macro="" textlink="">
      <xdr:nvSpPr>
        <xdr:cNvPr id="67" name="n_2aveValue【図書館】&#10;有形固定資産減価償却率"/>
        <xdr:cNvSpPr txBox="1"/>
      </xdr:nvSpPr>
      <xdr:spPr>
        <a:xfrm>
          <a:off x="2705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907</xdr:rowOff>
    </xdr:from>
    <xdr:to>
      <xdr:col>15</xdr:col>
      <xdr:colOff>101600</xdr:colOff>
      <xdr:row>39</xdr:row>
      <xdr:rowOff>102507</xdr:rowOff>
    </xdr:to>
    <xdr:sp macro="" textlink="">
      <xdr:nvSpPr>
        <xdr:cNvPr id="73" name="楕円 72"/>
        <xdr:cNvSpPr/>
      </xdr:nvSpPr>
      <xdr:spPr>
        <a:xfrm>
          <a:off x="2857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93634</xdr:rowOff>
    </xdr:from>
    <xdr:ext cx="405111" cy="259045"/>
    <xdr:sp macro="" textlink="">
      <xdr:nvSpPr>
        <xdr:cNvPr id="74" name="n_2mainValue【図書館】&#10;有形固定資産減価償却率"/>
        <xdr:cNvSpPr txBox="1"/>
      </xdr:nvSpPr>
      <xdr:spPr>
        <a:xfrm>
          <a:off x="2705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105592</xdr:rowOff>
    </xdr:from>
    <xdr:to>
      <xdr:col>54</xdr:col>
      <xdr:colOff>189865</xdr:colOff>
      <xdr:row>42</xdr:row>
      <xdr:rowOff>30480</xdr:rowOff>
    </xdr:to>
    <xdr:cxnSp macro="">
      <xdr:nvCxnSpPr>
        <xdr:cNvPr id="100" name="直線コネクタ 99"/>
        <xdr:cNvCxnSpPr/>
      </xdr:nvCxnSpPr>
      <xdr:spPr>
        <a:xfrm flipV="1">
          <a:off x="10476865" y="6277792"/>
          <a:ext cx="0" cy="953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34307</xdr:rowOff>
    </xdr:from>
    <xdr:ext cx="469744" cy="259045"/>
    <xdr:sp macro="" textlink="">
      <xdr:nvSpPr>
        <xdr:cNvPr id="101" name="【図書館】&#10;一人当たり面積最小値テキスト"/>
        <xdr:cNvSpPr txBox="1"/>
      </xdr:nvSpPr>
      <xdr:spPr>
        <a:xfrm>
          <a:off x="10515600"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30480</xdr:rowOff>
    </xdr:from>
    <xdr:to>
      <xdr:col>55</xdr:col>
      <xdr:colOff>88900</xdr:colOff>
      <xdr:row>42</xdr:row>
      <xdr:rowOff>30480</xdr:rowOff>
    </xdr:to>
    <xdr:cxnSp macro="">
      <xdr:nvCxnSpPr>
        <xdr:cNvPr id="102" name="直線コネクタ 101"/>
        <xdr:cNvCxnSpPr/>
      </xdr:nvCxnSpPr>
      <xdr:spPr>
        <a:xfrm>
          <a:off x="10388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52269</xdr:rowOff>
    </xdr:from>
    <xdr:ext cx="469744" cy="259045"/>
    <xdr:sp macro="" textlink="">
      <xdr:nvSpPr>
        <xdr:cNvPr id="103" name="【図書館】&#10;一人当たり面積最大値テキスト"/>
        <xdr:cNvSpPr txBox="1"/>
      </xdr:nvSpPr>
      <xdr:spPr>
        <a:xfrm>
          <a:off x="10515600" y="605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105592</xdr:rowOff>
    </xdr:from>
    <xdr:to>
      <xdr:col>55</xdr:col>
      <xdr:colOff>88900</xdr:colOff>
      <xdr:row>36</xdr:row>
      <xdr:rowOff>105592</xdr:rowOff>
    </xdr:to>
    <xdr:cxnSp macro="">
      <xdr:nvCxnSpPr>
        <xdr:cNvPr id="104" name="直線コネクタ 103"/>
        <xdr:cNvCxnSpPr/>
      </xdr:nvCxnSpPr>
      <xdr:spPr>
        <a:xfrm>
          <a:off x="10388600" y="627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29953</xdr:rowOff>
    </xdr:from>
    <xdr:ext cx="469744" cy="259045"/>
    <xdr:sp macro="" textlink="">
      <xdr:nvSpPr>
        <xdr:cNvPr id="105" name="【図書館】&#10;一人当たり面積平均値テキスト"/>
        <xdr:cNvSpPr txBox="1"/>
      </xdr:nvSpPr>
      <xdr:spPr>
        <a:xfrm>
          <a:off x="10515600" y="688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51526</xdr:rowOff>
    </xdr:from>
    <xdr:to>
      <xdr:col>55</xdr:col>
      <xdr:colOff>50800</xdr:colOff>
      <xdr:row>40</xdr:row>
      <xdr:rowOff>153126</xdr:rowOff>
    </xdr:to>
    <xdr:sp macro="" textlink="">
      <xdr:nvSpPr>
        <xdr:cNvPr id="106" name="フローチャート: 判断 105"/>
        <xdr:cNvSpPr/>
      </xdr:nvSpPr>
      <xdr:spPr>
        <a:xfrm>
          <a:off x="10426700" y="690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160927</xdr:rowOff>
    </xdr:from>
    <xdr:to>
      <xdr:col>50</xdr:col>
      <xdr:colOff>165100</xdr:colOff>
      <xdr:row>40</xdr:row>
      <xdr:rowOff>91077</xdr:rowOff>
    </xdr:to>
    <xdr:sp macro="" textlink="">
      <xdr:nvSpPr>
        <xdr:cNvPr id="107" name="フローチャート: 判断 106"/>
        <xdr:cNvSpPr/>
      </xdr:nvSpPr>
      <xdr:spPr>
        <a:xfrm>
          <a:off x="9588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107604</xdr:rowOff>
    </xdr:from>
    <xdr:ext cx="469744" cy="259045"/>
    <xdr:sp macro="" textlink="">
      <xdr:nvSpPr>
        <xdr:cNvPr id="108" name="n_1aveValue【図書館】&#10;一人当たり面積"/>
        <xdr:cNvSpPr txBox="1"/>
      </xdr:nvSpPr>
      <xdr:spPr>
        <a:xfrm>
          <a:off x="93917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125004</xdr:rowOff>
    </xdr:from>
    <xdr:to>
      <xdr:col>46</xdr:col>
      <xdr:colOff>38100</xdr:colOff>
      <xdr:row>40</xdr:row>
      <xdr:rowOff>55154</xdr:rowOff>
    </xdr:to>
    <xdr:sp macro="" textlink="">
      <xdr:nvSpPr>
        <xdr:cNvPr id="109" name="フローチャート: 判断 108"/>
        <xdr:cNvSpPr/>
      </xdr:nvSpPr>
      <xdr:spPr>
        <a:xfrm>
          <a:off x="8699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46281</xdr:rowOff>
    </xdr:from>
    <xdr:ext cx="469744" cy="259045"/>
    <xdr:sp macro="" textlink="">
      <xdr:nvSpPr>
        <xdr:cNvPr id="110" name="n_2aveValue【図書館】&#10;一人当たり面積"/>
        <xdr:cNvSpPr txBox="1"/>
      </xdr:nvSpPr>
      <xdr:spPr>
        <a:xfrm>
          <a:off x="8515427" y="69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23767</xdr:rowOff>
    </xdr:from>
    <xdr:to>
      <xdr:col>46</xdr:col>
      <xdr:colOff>38100</xdr:colOff>
      <xdr:row>33</xdr:row>
      <xdr:rowOff>125367</xdr:rowOff>
    </xdr:to>
    <xdr:sp macro="" textlink="">
      <xdr:nvSpPr>
        <xdr:cNvPr id="116" name="楕円 115"/>
        <xdr:cNvSpPr/>
      </xdr:nvSpPr>
      <xdr:spPr>
        <a:xfrm>
          <a:off x="8699500" y="56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31</xdr:row>
      <xdr:rowOff>141894</xdr:rowOff>
    </xdr:from>
    <xdr:ext cx="469744" cy="259045"/>
    <xdr:sp macro="" textlink="">
      <xdr:nvSpPr>
        <xdr:cNvPr id="117" name="n_2mainValue【図書館】&#10;一人当たり面積"/>
        <xdr:cNvSpPr txBox="1"/>
      </xdr:nvSpPr>
      <xdr:spPr>
        <a:xfrm>
          <a:off x="8515427" y="545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142" name="直線コネクタ 141"/>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43"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44" name="直線コネクタ 14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6" name="直線コネクタ 14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14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48" name="フローチャート: 判断 14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149" name="フローチャート: 判断 148"/>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59707</xdr:rowOff>
    </xdr:from>
    <xdr:ext cx="405111" cy="259045"/>
    <xdr:sp macro="" textlink="">
      <xdr:nvSpPr>
        <xdr:cNvPr id="150" name="n_1aveValue【体育館・プール】&#10;有形固定資産減価償却率"/>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151" name="フローチャート: 判断 150"/>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72407</xdr:rowOff>
    </xdr:from>
    <xdr:ext cx="405111" cy="259045"/>
    <xdr:sp macro="" textlink="">
      <xdr:nvSpPr>
        <xdr:cNvPr id="152" name="n_2aveValue【体育館・プール】&#10;有形固定資産減価償却率"/>
        <xdr:cNvSpPr txBox="1"/>
      </xdr:nvSpPr>
      <xdr:spPr>
        <a:xfrm>
          <a:off x="2705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97790</xdr:rowOff>
    </xdr:from>
    <xdr:to>
      <xdr:col>15</xdr:col>
      <xdr:colOff>101600</xdr:colOff>
      <xdr:row>59</xdr:row>
      <xdr:rowOff>27940</xdr:rowOff>
    </xdr:to>
    <xdr:sp macro="" textlink="">
      <xdr:nvSpPr>
        <xdr:cNvPr id="158" name="楕円 157"/>
        <xdr:cNvSpPr/>
      </xdr:nvSpPr>
      <xdr:spPr>
        <a:xfrm>
          <a:off x="2857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44467</xdr:rowOff>
    </xdr:from>
    <xdr:ext cx="405111" cy="259045"/>
    <xdr:sp macro="" textlink="">
      <xdr:nvSpPr>
        <xdr:cNvPr id="159" name="n_2mainValue【体育館・プール】&#10;有形固定資産減価償却率"/>
        <xdr:cNvSpPr txBox="1"/>
      </xdr:nvSpPr>
      <xdr:spPr>
        <a:xfrm>
          <a:off x="2705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0" name="直線コネクタ 16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1" name="テキスト ボックス 17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2" name="直線コネクタ 17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3" name="テキスト ボックス 17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4" name="直線コネクタ 17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5" name="テキスト ボックス 17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6" name="直線コネクタ 17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7" name="テキスト ボックス 17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81" name="直線コネクタ 180"/>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82"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83" name="直線コネクタ 182"/>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84"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85" name="直線コネクタ 184"/>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34612</xdr:rowOff>
    </xdr:from>
    <xdr:ext cx="469744" cy="259045"/>
    <xdr:sp macro="" textlink="">
      <xdr:nvSpPr>
        <xdr:cNvPr id="186" name="【体育館・プール】&#10;一人当たり面積平均値テキスト"/>
        <xdr:cNvSpPr txBox="1"/>
      </xdr:nvSpPr>
      <xdr:spPr>
        <a:xfrm>
          <a:off x="10515600" y="1066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87" name="フローチャート: 判断 186"/>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88" name="フローチャート: 判断 187"/>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92930</xdr:rowOff>
    </xdr:from>
    <xdr:ext cx="469744" cy="259045"/>
    <xdr:sp macro="" textlink="">
      <xdr:nvSpPr>
        <xdr:cNvPr id="189"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90" name="フローチャート: 判断 189"/>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153026</xdr:rowOff>
    </xdr:from>
    <xdr:ext cx="469744" cy="259045"/>
    <xdr:sp macro="" textlink="">
      <xdr:nvSpPr>
        <xdr:cNvPr id="191" name="n_2aveValue【体育館・プール】&#10;一人当たり面積"/>
        <xdr:cNvSpPr txBox="1"/>
      </xdr:nvSpPr>
      <xdr:spPr>
        <a:xfrm>
          <a:off x="8515427" y="1078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25553</xdr:rowOff>
    </xdr:from>
    <xdr:to>
      <xdr:col>46</xdr:col>
      <xdr:colOff>38100</xdr:colOff>
      <xdr:row>62</xdr:row>
      <xdr:rowOff>127153</xdr:rowOff>
    </xdr:to>
    <xdr:sp macro="" textlink="">
      <xdr:nvSpPr>
        <xdr:cNvPr id="197" name="楕円 196"/>
        <xdr:cNvSpPr/>
      </xdr:nvSpPr>
      <xdr:spPr>
        <a:xfrm>
          <a:off x="8699500" y="1065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143680</xdr:rowOff>
    </xdr:from>
    <xdr:ext cx="469744" cy="259045"/>
    <xdr:sp macro="" textlink="">
      <xdr:nvSpPr>
        <xdr:cNvPr id="198" name="n_2mainValue【体育館・プール】&#10;一人当たり面積"/>
        <xdr:cNvSpPr txBox="1"/>
      </xdr:nvSpPr>
      <xdr:spPr>
        <a:xfrm>
          <a:off x="8515427" y="1043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0" name="直線コネクタ 20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1" name="テキスト ボックス 21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2" name="直線コネクタ 21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3" name="テキスト ボックス 21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4" name="直線コネクタ 21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5" name="テキスト ボックス 21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6" name="直線コネクタ 21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7" name="テキスト ボックス 21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221" name="直線コネクタ 220"/>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222"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223" name="直線コネクタ 222"/>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224"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225" name="直線コネクタ 224"/>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226" name="【福祉施設】&#10;有形固定資産減価償却率平均値テキスト"/>
        <xdr:cNvSpPr txBox="1"/>
      </xdr:nvSpPr>
      <xdr:spPr>
        <a:xfrm>
          <a:off x="46736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227" name="フローチャート: 判断 226"/>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228" name="フローチャート: 判断 227"/>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52849</xdr:rowOff>
    </xdr:from>
    <xdr:ext cx="405111" cy="259045"/>
    <xdr:sp macro="" textlink="">
      <xdr:nvSpPr>
        <xdr:cNvPr id="229" name="n_1aveValue【福祉施設】&#10;有形固定資産減価償却率"/>
        <xdr:cNvSpPr txBox="1"/>
      </xdr:nvSpPr>
      <xdr:spPr>
        <a:xfrm>
          <a:off x="35820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37592</xdr:rowOff>
    </xdr:from>
    <xdr:to>
      <xdr:col>15</xdr:col>
      <xdr:colOff>101600</xdr:colOff>
      <xdr:row>82</xdr:row>
      <xdr:rowOff>139192</xdr:rowOff>
    </xdr:to>
    <xdr:sp macro="" textlink="">
      <xdr:nvSpPr>
        <xdr:cNvPr id="230" name="フローチャート: 判断 229"/>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155719</xdr:rowOff>
    </xdr:from>
    <xdr:ext cx="405111" cy="259045"/>
    <xdr:sp macro="" textlink="">
      <xdr:nvSpPr>
        <xdr:cNvPr id="231" name="n_2aveValue【福祉施設】&#10;有形固定資産減価償却率"/>
        <xdr:cNvSpPr txBox="1"/>
      </xdr:nvSpPr>
      <xdr:spPr>
        <a:xfrm>
          <a:off x="27057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119887</xdr:rowOff>
    </xdr:from>
    <xdr:to>
      <xdr:col>15</xdr:col>
      <xdr:colOff>101600</xdr:colOff>
      <xdr:row>84</xdr:row>
      <xdr:rowOff>50037</xdr:rowOff>
    </xdr:to>
    <xdr:sp macro="" textlink="">
      <xdr:nvSpPr>
        <xdr:cNvPr id="237" name="楕円 236"/>
        <xdr:cNvSpPr/>
      </xdr:nvSpPr>
      <xdr:spPr>
        <a:xfrm>
          <a:off x="2857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41164</xdr:rowOff>
    </xdr:from>
    <xdr:ext cx="405111" cy="259045"/>
    <xdr:sp macro="" textlink="">
      <xdr:nvSpPr>
        <xdr:cNvPr id="238" name="n_2mainValue【福祉施設】&#10;有形固定資産減価償却率"/>
        <xdr:cNvSpPr txBox="1"/>
      </xdr:nvSpPr>
      <xdr:spPr>
        <a:xfrm>
          <a:off x="2705744" y="1444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8" name="テキスト ボックス 25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62" name="直線コネクタ 261"/>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63"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64" name="直線コネクタ 263"/>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65"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66" name="直線コネクタ 265"/>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267" name="【福祉施設】&#10;一人当たり面積平均値テキスト"/>
        <xdr:cNvSpPr txBox="1"/>
      </xdr:nvSpPr>
      <xdr:spPr>
        <a:xfrm>
          <a:off x="10515600"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68" name="フローチャート: 判断 267"/>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69" name="フローチャート: 判断 268"/>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19702</xdr:rowOff>
    </xdr:from>
    <xdr:ext cx="469744" cy="259045"/>
    <xdr:sp macro="" textlink="">
      <xdr:nvSpPr>
        <xdr:cNvPr id="270" name="n_1aveValue【福祉施設】&#10;一人当たり面積"/>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150749</xdr:rowOff>
    </xdr:from>
    <xdr:to>
      <xdr:col>46</xdr:col>
      <xdr:colOff>38100</xdr:colOff>
      <xdr:row>86</xdr:row>
      <xdr:rowOff>80899</xdr:rowOff>
    </xdr:to>
    <xdr:sp macro="" textlink="">
      <xdr:nvSpPr>
        <xdr:cNvPr id="271" name="フローチャート: 判断 270"/>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97426</xdr:rowOff>
    </xdr:from>
    <xdr:ext cx="469744" cy="259045"/>
    <xdr:sp macro="" textlink="">
      <xdr:nvSpPr>
        <xdr:cNvPr id="272" name="n_2aveValue【福祉施設】&#10;一人当たり面積"/>
        <xdr:cNvSpPr txBox="1"/>
      </xdr:nvSpPr>
      <xdr:spPr>
        <a:xfrm>
          <a:off x="8515427" y="14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58547</xdr:rowOff>
    </xdr:from>
    <xdr:to>
      <xdr:col>46</xdr:col>
      <xdr:colOff>38100</xdr:colOff>
      <xdr:row>86</xdr:row>
      <xdr:rowOff>160147</xdr:rowOff>
    </xdr:to>
    <xdr:sp macro="" textlink="">
      <xdr:nvSpPr>
        <xdr:cNvPr id="278" name="楕円 277"/>
        <xdr:cNvSpPr/>
      </xdr:nvSpPr>
      <xdr:spPr>
        <a:xfrm>
          <a:off x="8699500" y="148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151274</xdr:rowOff>
    </xdr:from>
    <xdr:ext cx="469744" cy="259045"/>
    <xdr:sp macro="" textlink="">
      <xdr:nvSpPr>
        <xdr:cNvPr id="279" name="n_2mainValue【福祉施設】&#10;一人当たり面積"/>
        <xdr:cNvSpPr txBox="1"/>
      </xdr:nvSpPr>
      <xdr:spPr>
        <a:xfrm>
          <a:off x="8515427" y="1489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4" name="正方形/長方形 3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5" name="正方形/長方形 3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6" name="正方形/長方形 3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7" name="正方形/長方形 3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8" name="正方形/長方形 3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9" name="正方形/長方形 3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0" name="正方形/長方形 3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1" name="正方形/長方形 3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22" name="テキスト ボックス 32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3" name="直線コネクタ 3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4" name="テキスト ボックス 32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5" name="直線コネクタ 3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6" name="テキスト ボックス 3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7" name="直線コネクタ 3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8" name="テキスト ボックス 3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9" name="直線コネクタ 3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0" name="テキスト ボックス 3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1" name="直線コネクタ 3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32" name="テキスト ボックス 33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3" name="直線コネクタ 3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4" name="テキスト ボックス 33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336" name="直線コネクタ 335"/>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337"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338" name="直線コネクタ 337"/>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339" name="【保健センター・保健所】&#10;有形固定資産減価償却率最大値テキスト"/>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340" name="直線コネクタ 339"/>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341" name="【保健センター・保健所】&#10;有形固定資産減価償却率平均値テキスト"/>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342" name="フローチャート: 判断 341"/>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343" name="フローチャート: 判断 342"/>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149242</xdr:rowOff>
    </xdr:from>
    <xdr:ext cx="405111" cy="259045"/>
    <xdr:sp macro="" textlink="">
      <xdr:nvSpPr>
        <xdr:cNvPr id="344" name="n_1aveValue【保健センター・保健所】&#10;有形固定資産減価償却率"/>
        <xdr:cNvSpPr txBox="1"/>
      </xdr:nvSpPr>
      <xdr:spPr>
        <a:xfrm>
          <a:off x="152660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345" name="フローチャート: 判断 344"/>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150512</xdr:rowOff>
    </xdr:from>
    <xdr:ext cx="405111" cy="259045"/>
    <xdr:sp macro="" textlink="">
      <xdr:nvSpPr>
        <xdr:cNvPr id="346" name="n_2aveValue【保健センター・保健所】&#10;有形固定資産減価償却率"/>
        <xdr:cNvSpPr txBox="1"/>
      </xdr:nvSpPr>
      <xdr:spPr>
        <a:xfrm>
          <a:off x="14389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47" name="テキスト ボックス 3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8" name="テキスト ボックス 3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9" name="テキスト ボックス 3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0" name="テキスト ボックス 3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1" name="テキスト ボックス 3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76835</xdr:rowOff>
    </xdr:from>
    <xdr:to>
      <xdr:col>76</xdr:col>
      <xdr:colOff>165100</xdr:colOff>
      <xdr:row>61</xdr:row>
      <xdr:rowOff>6985</xdr:rowOff>
    </xdr:to>
    <xdr:sp macro="" textlink="">
      <xdr:nvSpPr>
        <xdr:cNvPr id="352" name="楕円 351"/>
        <xdr:cNvSpPr/>
      </xdr:nvSpPr>
      <xdr:spPr>
        <a:xfrm>
          <a:off x="14541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23512</xdr:rowOff>
    </xdr:from>
    <xdr:ext cx="405111" cy="259045"/>
    <xdr:sp macro="" textlink="">
      <xdr:nvSpPr>
        <xdr:cNvPr id="353" name="n_2mainValue【保健センター・保健所】&#10;有形固定資産減価償却率"/>
        <xdr:cNvSpPr txBox="1"/>
      </xdr:nvSpPr>
      <xdr:spPr>
        <a:xfrm>
          <a:off x="143897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4" name="正方形/長方形 3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5" name="正方形/長方形 3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6" name="正方形/長方形 3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7" name="正方形/長方形 3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8" name="正方形/長方形 3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9" name="正方形/長方形 3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0" name="正方形/長方形 3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1" name="正方形/長方形 3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2" name="テキスト ボックス 3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3" name="直線コネクタ 3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4" name="直線コネクタ 36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5" name="テキスト ボックス 36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6" name="直線コネクタ 36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7" name="テキスト ボックス 36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8" name="直線コネクタ 36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69" name="テキスト ボックス 36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0" name="直線コネクタ 36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1" name="テキスト ボックス 37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2" name="直線コネクタ 37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3" name="テキスト ボックス 37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4" name="直線コネクタ 3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5" name="テキスト ボックス 3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377" name="直線コネクタ 376"/>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378" name="【保健センター・保健所】&#10;一人当たり面積最小値テキスト"/>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379" name="直線コネクタ 378"/>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380" name="【保健センター・保健所】&#10;一人当たり面積最大値テキスト"/>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381" name="直線コネクタ 380"/>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57167</xdr:rowOff>
    </xdr:from>
    <xdr:ext cx="469744" cy="259045"/>
    <xdr:sp macro="" textlink="">
      <xdr:nvSpPr>
        <xdr:cNvPr id="382" name="【保健センター・保健所】&#10;一人当たり面積平均値テキスト"/>
        <xdr:cNvSpPr txBox="1"/>
      </xdr:nvSpPr>
      <xdr:spPr>
        <a:xfrm>
          <a:off x="22199600" y="10687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383" name="フローチャート: 判断 382"/>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384" name="フローチャート: 判断 383"/>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27322</xdr:rowOff>
    </xdr:from>
    <xdr:ext cx="469744" cy="259045"/>
    <xdr:sp macro="" textlink="">
      <xdr:nvSpPr>
        <xdr:cNvPr id="385" name="n_1aveValue【保健センター・保健所】&#10;一人当たり面積"/>
        <xdr:cNvSpPr txBox="1"/>
      </xdr:nvSpPr>
      <xdr:spPr>
        <a:xfrm>
          <a:off x="21075727"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52070</xdr:rowOff>
    </xdr:from>
    <xdr:to>
      <xdr:col>107</xdr:col>
      <xdr:colOff>101600</xdr:colOff>
      <xdr:row>62</xdr:row>
      <xdr:rowOff>153670</xdr:rowOff>
    </xdr:to>
    <xdr:sp macro="" textlink="">
      <xdr:nvSpPr>
        <xdr:cNvPr id="386" name="フローチャート: 判断 385"/>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144797</xdr:rowOff>
    </xdr:from>
    <xdr:ext cx="469744" cy="259045"/>
    <xdr:sp macro="" textlink="">
      <xdr:nvSpPr>
        <xdr:cNvPr id="387" name="n_2aveValue【保健センター・保健所】&#10;一人当たり面積"/>
        <xdr:cNvSpPr txBox="1"/>
      </xdr:nvSpPr>
      <xdr:spPr>
        <a:xfrm>
          <a:off x="20199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88" name="テキスト ボックス 3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9" name="テキスト ボックス 3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0" name="テキスト ボックス 3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1" name="テキスト ボックス 3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2" name="テキスト ボックス 3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120650</xdr:rowOff>
    </xdr:from>
    <xdr:to>
      <xdr:col>107</xdr:col>
      <xdr:colOff>101600</xdr:colOff>
      <xdr:row>57</xdr:row>
      <xdr:rowOff>50800</xdr:rowOff>
    </xdr:to>
    <xdr:sp macro="" textlink="">
      <xdr:nvSpPr>
        <xdr:cNvPr id="393" name="楕円 392"/>
        <xdr:cNvSpPr/>
      </xdr:nvSpPr>
      <xdr:spPr>
        <a:xfrm>
          <a:off x="20383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55</xdr:row>
      <xdr:rowOff>67327</xdr:rowOff>
    </xdr:from>
    <xdr:ext cx="469744" cy="259045"/>
    <xdr:sp macro="" textlink="">
      <xdr:nvSpPr>
        <xdr:cNvPr id="394" name="n_2mainValue【保健センター・保健所】&#10;一人当たり面積"/>
        <xdr:cNvSpPr txBox="1"/>
      </xdr:nvSpPr>
      <xdr:spPr>
        <a:xfrm>
          <a:off x="201994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5" name="正方形/長方形 3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6" name="正方形/長方形 3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7" name="正方形/長方形 3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8" name="正方形/長方形 3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9" name="正方形/長方形 3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0" name="正方形/長方形 3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1" name="正方形/長方形 4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2" name="正方形/長方形 4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3" name="テキスト ボックス 4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4" name="直線コネクタ 4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5" name="直線コネクタ 4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6" name="テキスト ボックス 40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7" name="直線コネクタ 4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8" name="テキスト ボックス 4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9" name="直線コネクタ 4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0" name="テキスト ボックス 4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1" name="直線コネクタ 4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2" name="テキスト ボックス 4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3" name="直線コネクタ 4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4" name="テキスト ボックス 4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5" name="直線コネクタ 4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6" name="テキスト ボックス 41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7" name="直線コネクタ 4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8" name="テキスト ボックス 4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420" name="直線コネクタ 419"/>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421"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422" name="直線コネクタ 421"/>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423"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424" name="直線コネクタ 423"/>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425" name="【消防施設】&#10;有形固定資産減価償却率平均値テキスト"/>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426" name="フローチャート: 判断 425"/>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427" name="フローチャート: 判断 426"/>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45011</xdr:rowOff>
    </xdr:from>
    <xdr:ext cx="405111" cy="259045"/>
    <xdr:sp macro="" textlink="">
      <xdr:nvSpPr>
        <xdr:cNvPr id="428" name="n_1aveValue【消防施設】&#10;有形固定資産減価償却率"/>
        <xdr:cNvSpPr txBox="1"/>
      </xdr:nvSpPr>
      <xdr:spPr>
        <a:xfrm>
          <a:off x="15266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429" name="フローチャート: 判断 428"/>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430"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1" name="テキスト ボックス 4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2" name="テキスト ボックス 4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3" name="テキスト ボックス 4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4" name="テキスト ボックス 4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5" name="テキスト ボックス 4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31387</xdr:rowOff>
    </xdr:from>
    <xdr:to>
      <xdr:col>76</xdr:col>
      <xdr:colOff>165100</xdr:colOff>
      <xdr:row>83</xdr:row>
      <xdr:rowOff>132987</xdr:rowOff>
    </xdr:to>
    <xdr:sp macro="" textlink="">
      <xdr:nvSpPr>
        <xdr:cNvPr id="436" name="楕円 435"/>
        <xdr:cNvSpPr/>
      </xdr:nvSpPr>
      <xdr:spPr>
        <a:xfrm>
          <a:off x="14541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124114</xdr:rowOff>
    </xdr:from>
    <xdr:ext cx="405111" cy="259045"/>
    <xdr:sp macro="" textlink="">
      <xdr:nvSpPr>
        <xdr:cNvPr id="437" name="n_2mainValue【消防施設】&#10;有形固定資産減価償却率"/>
        <xdr:cNvSpPr txBox="1"/>
      </xdr:nvSpPr>
      <xdr:spPr>
        <a:xfrm>
          <a:off x="143897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8" name="正方形/長方形 4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9" name="正方形/長方形 4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0" name="正方形/長方形 4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1" name="正方形/長方形 4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2" name="正方形/長方形 4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3" name="正方形/長方形 4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4" name="正方形/長方形 4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5" name="正方形/長方形 4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6" name="テキスト ボックス 4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7" name="直線コネクタ 4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48" name="直線コネクタ 44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49" name="テキスト ボックス 44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0" name="直線コネクタ 44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1" name="テキスト ボックス 45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2" name="直線コネクタ 45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3" name="テキスト ボックス 45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4" name="直線コネクタ 45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55" name="テキスト ボックス 45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6" name="直線コネクタ 4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7" name="テキスト ボックス 4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459" name="直線コネクタ 458"/>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460"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461" name="直線コネクタ 460"/>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462"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463" name="直線コネクタ 462"/>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32935</xdr:rowOff>
    </xdr:from>
    <xdr:ext cx="469744" cy="259045"/>
    <xdr:sp macro="" textlink="">
      <xdr:nvSpPr>
        <xdr:cNvPr id="464" name="【消防施設】&#10;一人当たり面積平均値テキスト"/>
        <xdr:cNvSpPr txBox="1"/>
      </xdr:nvSpPr>
      <xdr:spPr>
        <a:xfrm>
          <a:off x="22199600" y="14606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465" name="フローチャート: 判断 464"/>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466" name="フローチャート: 判断 465"/>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22674</xdr:rowOff>
    </xdr:from>
    <xdr:ext cx="469744" cy="259045"/>
    <xdr:sp macro="" textlink="">
      <xdr:nvSpPr>
        <xdr:cNvPr id="467" name="n_1aveValue【消防施設】&#10;一人当たり面積"/>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468" name="フローチャート: 判断 467"/>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45990</xdr:rowOff>
    </xdr:from>
    <xdr:ext cx="469744" cy="259045"/>
    <xdr:sp macro="" textlink="">
      <xdr:nvSpPr>
        <xdr:cNvPr id="469" name="n_2aveValue【消防施設】&#10;一人当たり面積"/>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0" name="テキスト ボックス 4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1" name="テキスト ボックス 4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2" name="テキスト ボックス 4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3" name="テキスト ボックス 4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4" name="テキスト ボックス 4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142291</xdr:rowOff>
    </xdr:from>
    <xdr:to>
      <xdr:col>107</xdr:col>
      <xdr:colOff>101600</xdr:colOff>
      <xdr:row>86</xdr:row>
      <xdr:rowOff>72441</xdr:rowOff>
    </xdr:to>
    <xdr:sp macro="" textlink="">
      <xdr:nvSpPr>
        <xdr:cNvPr id="475" name="楕円 474"/>
        <xdr:cNvSpPr/>
      </xdr:nvSpPr>
      <xdr:spPr>
        <a:xfrm>
          <a:off x="20383500" y="147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63568</xdr:rowOff>
    </xdr:from>
    <xdr:ext cx="469744" cy="259045"/>
    <xdr:sp macro="" textlink="">
      <xdr:nvSpPr>
        <xdr:cNvPr id="476" name="n_2mainValue【消防施設】&#10;一人当たり面積"/>
        <xdr:cNvSpPr txBox="1"/>
      </xdr:nvSpPr>
      <xdr:spPr>
        <a:xfrm>
          <a:off x="20199427" y="1480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7" name="正方形/長方形 4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8" name="正方形/長方形 4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9" name="正方形/長方形 4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0" name="正方形/長方形 4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1" name="正方形/長方形 4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2" name="正方形/長方形 4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3" name="正方形/長方形 4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4" name="正方形/長方形 4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5" name="テキスト ボックス 4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6" name="直線コネクタ 4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7" name="直線コネクタ 4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8" name="テキスト ボックス 48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9" name="直線コネクタ 4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0" name="テキスト ボックス 4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1" name="直線コネクタ 4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2" name="テキスト ボックス 4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3" name="直線コネクタ 4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4" name="テキスト ボックス 4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5" name="直線コネクタ 4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6" name="テキスト ボックス 4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7" name="直線コネクタ 4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8" name="テキスト ボックス 49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9" name="直線コネクタ 4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0" name="テキスト ボックス 4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502" name="直線コネクタ 501"/>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503"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504" name="直線コネクタ 503"/>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6" name="直線コネクタ 50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507"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508" name="フローチャート: 判断 507"/>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509" name="フローチャート: 判断 508"/>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125565</xdr:rowOff>
    </xdr:from>
    <xdr:ext cx="405111" cy="259045"/>
    <xdr:sp macro="" textlink="">
      <xdr:nvSpPr>
        <xdr:cNvPr id="510" name="n_1aveValue【庁舎】&#10;有形固定資産減価償却率"/>
        <xdr:cNvSpPr txBox="1"/>
      </xdr:nvSpPr>
      <xdr:spPr>
        <a:xfrm>
          <a:off x="15266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511" name="フローチャート: 判断 510"/>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168746</xdr:rowOff>
    </xdr:from>
    <xdr:ext cx="405111" cy="259045"/>
    <xdr:sp macro="" textlink="">
      <xdr:nvSpPr>
        <xdr:cNvPr id="512" name="n_2aveValue【庁舎】&#10;有形固定資産減価償却率"/>
        <xdr:cNvSpPr txBox="1"/>
      </xdr:nvSpPr>
      <xdr:spPr>
        <a:xfrm>
          <a:off x="14389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3" name="テキスト ボックス 5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4" name="テキスト ボックス 5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5" name="テキスト ボックス 5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6" name="テキスト ボックス 5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7" name="テキスト ボックス 5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116839</xdr:rowOff>
    </xdr:from>
    <xdr:to>
      <xdr:col>76</xdr:col>
      <xdr:colOff>165100</xdr:colOff>
      <xdr:row>103</xdr:row>
      <xdr:rowOff>46989</xdr:rowOff>
    </xdr:to>
    <xdr:sp macro="" textlink="">
      <xdr:nvSpPr>
        <xdr:cNvPr id="518" name="楕円 517"/>
        <xdr:cNvSpPr/>
      </xdr:nvSpPr>
      <xdr:spPr>
        <a:xfrm>
          <a:off x="14541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63516</xdr:rowOff>
    </xdr:from>
    <xdr:ext cx="405111" cy="259045"/>
    <xdr:sp macro="" textlink="">
      <xdr:nvSpPr>
        <xdr:cNvPr id="519" name="n_2mainValue【庁舎】&#10;有形固定資産減価償却率"/>
        <xdr:cNvSpPr txBox="1"/>
      </xdr:nvSpPr>
      <xdr:spPr>
        <a:xfrm>
          <a:off x="14389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0" name="正方形/長方形 5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1" name="正方形/長方形 5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2" name="正方形/長方形 5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3" name="正方形/長方形 5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4" name="正方形/長方形 5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5" name="正方形/長方形 5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6" name="正方形/長方形 5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7" name="正方形/長方形 5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8" name="テキスト ボックス 5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9" name="直線コネクタ 5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0" name="直線コネクタ 52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1" name="テキスト ボックス 53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2" name="直線コネクタ 53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3" name="テキスト ボックス 53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4" name="直線コネクタ 53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5" name="テキスト ボックス 53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6" name="直線コネクタ 53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7" name="テキスト ボックス 53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8" name="直線コネクタ 53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9" name="テキスト ボックス 53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0" name="直線コネクタ 5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41" name="テキスト ボックス 540"/>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543" name="直線コネクタ 542"/>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544"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545" name="直線コネクタ 544"/>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546"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547" name="直線コネクタ 546"/>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141558</xdr:rowOff>
    </xdr:from>
    <xdr:ext cx="469744" cy="259045"/>
    <xdr:sp macro="" textlink="">
      <xdr:nvSpPr>
        <xdr:cNvPr id="548" name="【庁舎】&#10;一人当たり面積平均値テキスト"/>
        <xdr:cNvSpPr txBox="1"/>
      </xdr:nvSpPr>
      <xdr:spPr>
        <a:xfrm>
          <a:off x="22199600" y="1848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549" name="フローチャート: 判断 548"/>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550" name="フローチャート: 判断 549"/>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117239</xdr:rowOff>
    </xdr:from>
    <xdr:ext cx="469744" cy="259045"/>
    <xdr:sp macro="" textlink="">
      <xdr:nvSpPr>
        <xdr:cNvPr id="551" name="n_1aveValue【庁舎】&#10;一人当たり面積"/>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552" name="フローチャート: 判断 551"/>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106126</xdr:rowOff>
    </xdr:from>
    <xdr:ext cx="469744" cy="259045"/>
    <xdr:sp macro="" textlink="">
      <xdr:nvSpPr>
        <xdr:cNvPr id="553" name="n_2aveValue【庁舎】&#10;一人当たり面積"/>
        <xdr:cNvSpPr txBox="1"/>
      </xdr:nvSpPr>
      <xdr:spPr>
        <a:xfrm>
          <a:off x="20199427" y="1862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4" name="テキスト ボックス 5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5" name="テキスト ボックス 5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6" name="テキスト ボックス 5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7" name="テキスト ボックス 5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8" name="テキスト ボックス 5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149606</xdr:rowOff>
    </xdr:from>
    <xdr:to>
      <xdr:col>107</xdr:col>
      <xdr:colOff>101600</xdr:colOff>
      <xdr:row>108</xdr:row>
      <xdr:rowOff>79756</xdr:rowOff>
    </xdr:to>
    <xdr:sp macro="" textlink="">
      <xdr:nvSpPr>
        <xdr:cNvPr id="559" name="楕円 558"/>
        <xdr:cNvSpPr/>
      </xdr:nvSpPr>
      <xdr:spPr>
        <a:xfrm>
          <a:off x="20383500" y="184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96283</xdr:rowOff>
    </xdr:from>
    <xdr:ext cx="469744" cy="259045"/>
    <xdr:sp macro="" textlink="">
      <xdr:nvSpPr>
        <xdr:cNvPr id="560" name="n_2mainValue【庁舎】&#10;一人当たり面積"/>
        <xdr:cNvSpPr txBox="1"/>
      </xdr:nvSpPr>
      <xdr:spPr>
        <a:xfrm>
          <a:off x="20199427" y="18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1" name="正方形/長方形 5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2" name="正方形/長方形 5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3" name="テキスト ボックス 5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特に有形固定資産減価償却率が高くなっている施設は、保健センターであり、特に低くなっている施設は、消防施設である。保健センターについては、これまでに浴室施設の利用停止を行うなど、維持管理費の低減に努めてきたが、大規模修繕が必要となるなど老朽化が進んでおり、その対応が必要となっている。消防施設については、山間地域における消防センターの整備を実施したが、維持管理費の節減に留意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また、一人当たり面積において、図書館では類似団体を大きく上回っており、維持管理費の低減に努める必要がある。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7,555
7,525
135.77
5,260,509
5,065,750
181,128
2,949,531
5,347,276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における町税の割合は、３５．３％となっており、自主財源は５４％を占めている。工業団地や大手企業の立地もあり、法人税や事業所にかかる固定資産税の依存が高く、国内外の経済情勢にも左右されるが、類似団体と比較して高水準にある。税全体の徴収率は９９％台を維持しており、今後も適正な課税と徴収率の維持向上に努め、歳入を確保する。また、普通建設事業については地方債発行額を償還額以内に抑制し、計画的な地方債発行に努め、財政の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13002</xdr:rowOff>
    </xdr:from>
    <xdr:to>
      <xdr:col>23</xdr:col>
      <xdr:colOff>133350</xdr:colOff>
      <xdr:row>41</xdr:row>
      <xdr:rowOff>24493</xdr:rowOff>
    </xdr:to>
    <xdr:cxnSp macro="">
      <xdr:nvCxnSpPr>
        <xdr:cNvPr id="70" name="直線コネクタ 69"/>
        <xdr:cNvCxnSpPr/>
      </xdr:nvCxnSpPr>
      <xdr:spPr>
        <a:xfrm flipV="1">
          <a:off x="4114800" y="70424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24493</xdr:rowOff>
    </xdr:from>
    <xdr:to>
      <xdr:col>19</xdr:col>
      <xdr:colOff>133350</xdr:colOff>
      <xdr:row>41</xdr:row>
      <xdr:rowOff>24493</xdr:rowOff>
    </xdr:to>
    <xdr:cxnSp macro="">
      <xdr:nvCxnSpPr>
        <xdr:cNvPr id="73" name="直線コネクタ 72"/>
        <xdr:cNvCxnSpPr/>
      </xdr:nvCxnSpPr>
      <xdr:spPr>
        <a:xfrm>
          <a:off x="3225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35983</xdr:rowOff>
    </xdr:to>
    <xdr:cxnSp macro="">
      <xdr:nvCxnSpPr>
        <xdr:cNvPr id="76" name="直線コネクタ 75"/>
        <xdr:cNvCxnSpPr/>
      </xdr:nvCxnSpPr>
      <xdr:spPr>
        <a:xfrm flipV="1">
          <a:off x="2336800" y="70539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8" name="テキスト ボックス 77"/>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35983</xdr:rowOff>
    </xdr:to>
    <xdr:cxnSp macro="">
      <xdr:nvCxnSpPr>
        <xdr:cNvPr id="79" name="直線コネクタ 78"/>
        <xdr:cNvCxnSpPr/>
      </xdr:nvCxnSpPr>
      <xdr:spPr>
        <a:xfrm>
          <a:off x="1447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133652</xdr:rowOff>
    </xdr:from>
    <xdr:to>
      <xdr:col>23</xdr:col>
      <xdr:colOff>184150</xdr:colOff>
      <xdr:row>41</xdr:row>
      <xdr:rowOff>63802</xdr:rowOff>
    </xdr:to>
    <xdr:sp macro="" textlink="">
      <xdr:nvSpPr>
        <xdr:cNvPr id="89" name="楕円 88"/>
        <xdr:cNvSpPr/>
      </xdr:nvSpPr>
      <xdr:spPr>
        <a:xfrm>
          <a:off x="4902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150179</xdr:rowOff>
    </xdr:from>
    <xdr:ext cx="762000" cy="259045"/>
    <xdr:sp macro="" textlink="">
      <xdr:nvSpPr>
        <xdr:cNvPr id="90" name="財政力該当値テキスト"/>
        <xdr:cNvSpPr txBox="1"/>
      </xdr:nvSpPr>
      <xdr:spPr>
        <a:xfrm>
          <a:off x="50419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1" name="楕円 90"/>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2" name="テキスト ボックス 91"/>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3" name="楕円 92"/>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4" name="テキスト ボックス 93"/>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5" name="楕円 94"/>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6" name="テキスト ボックス 95"/>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7" name="楕円 96"/>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8" name="テキスト ボックス 97"/>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抑制や維持補修費の減少による数値の減少はあったが、大手企業の業績不振や前年度の法人税増からの反動減が大きく、９１．９％と前年から７．３Ｐ悪化することとなった。公共施設の維持補修費や運営経費等が増加傾向にあるが、引き続き税収入を確保しつつ、計画的な地方債の発行、人件費の抑制、施設管理経費等の抑制に努め、経常経費の削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63</xdr:row>
      <xdr:rowOff>70062</xdr:rowOff>
    </xdr:to>
    <xdr:cxnSp macro="">
      <xdr:nvCxnSpPr>
        <xdr:cNvPr id="133" name="直線コネクタ 132"/>
        <xdr:cNvCxnSpPr/>
      </xdr:nvCxnSpPr>
      <xdr:spPr>
        <a:xfrm>
          <a:off x="4114800" y="10577830"/>
          <a:ext cx="838200" cy="29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99271</xdr:rowOff>
    </xdr:from>
    <xdr:to>
      <xdr:col>19</xdr:col>
      <xdr:colOff>133350</xdr:colOff>
      <xdr:row>61</xdr:row>
      <xdr:rowOff>119380</xdr:rowOff>
    </xdr:to>
    <xdr:cxnSp macro="">
      <xdr:nvCxnSpPr>
        <xdr:cNvPr id="136" name="直線コネクタ 135"/>
        <xdr:cNvCxnSpPr/>
      </xdr:nvCxnSpPr>
      <xdr:spPr>
        <a:xfrm>
          <a:off x="3225800" y="1055772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83185</xdr:rowOff>
    </xdr:from>
    <xdr:to>
      <xdr:col>15</xdr:col>
      <xdr:colOff>82550</xdr:colOff>
      <xdr:row>61</xdr:row>
      <xdr:rowOff>99271</xdr:rowOff>
    </xdr:to>
    <xdr:cxnSp macro="">
      <xdr:nvCxnSpPr>
        <xdr:cNvPr id="139" name="直線コネクタ 138"/>
        <xdr:cNvCxnSpPr/>
      </xdr:nvCxnSpPr>
      <xdr:spPr>
        <a:xfrm>
          <a:off x="2336800" y="1054163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128075</xdr:rowOff>
    </xdr:from>
    <xdr:ext cx="762000" cy="259045"/>
    <xdr:sp macro="" textlink="">
      <xdr:nvSpPr>
        <xdr:cNvPr id="141" name="テキスト ボックス 140"/>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81704</xdr:rowOff>
    </xdr:from>
    <xdr:to>
      <xdr:col>11</xdr:col>
      <xdr:colOff>31750</xdr:colOff>
      <xdr:row>61</xdr:row>
      <xdr:rowOff>83185</xdr:rowOff>
    </xdr:to>
    <xdr:cxnSp macro="">
      <xdr:nvCxnSpPr>
        <xdr:cNvPr id="142" name="直線コネクタ 141"/>
        <xdr:cNvCxnSpPr/>
      </xdr:nvCxnSpPr>
      <xdr:spPr>
        <a:xfrm>
          <a:off x="1447800" y="10368704"/>
          <a:ext cx="8890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17780</xdr:rowOff>
    </xdr:from>
    <xdr:to>
      <xdr:col>11</xdr:col>
      <xdr:colOff>82550</xdr:colOff>
      <xdr:row>62</xdr:row>
      <xdr:rowOff>119380</xdr:rowOff>
    </xdr:to>
    <xdr:sp macro="" textlink="">
      <xdr:nvSpPr>
        <xdr:cNvPr id="143" name="フローチャート: 判断 142"/>
        <xdr:cNvSpPr/>
      </xdr:nvSpPr>
      <xdr:spPr>
        <a:xfrm>
          <a:off x="2286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104157</xdr:rowOff>
    </xdr:from>
    <xdr:ext cx="762000" cy="259045"/>
    <xdr:sp macro="" textlink="">
      <xdr:nvSpPr>
        <xdr:cNvPr id="144" name="テキスト ボックス 143"/>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104775</xdr:rowOff>
    </xdr:from>
    <xdr:to>
      <xdr:col>7</xdr:col>
      <xdr:colOff>31750</xdr:colOff>
      <xdr:row>62</xdr:row>
      <xdr:rowOff>34925</xdr:rowOff>
    </xdr:to>
    <xdr:sp macro="" textlink="">
      <xdr:nvSpPr>
        <xdr:cNvPr id="145" name="フローチャート: 判断 144"/>
        <xdr:cNvSpPr/>
      </xdr:nvSpPr>
      <xdr:spPr>
        <a:xfrm>
          <a:off x="1397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19702</xdr:rowOff>
    </xdr:from>
    <xdr:ext cx="762000" cy="259045"/>
    <xdr:sp macro="" textlink="">
      <xdr:nvSpPr>
        <xdr:cNvPr id="146" name="テキスト ボックス 145"/>
        <xdr:cNvSpPr txBox="1"/>
      </xdr:nvSpPr>
      <xdr:spPr>
        <a:xfrm>
          <a:off x="1066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19262</xdr:rowOff>
    </xdr:from>
    <xdr:to>
      <xdr:col>23</xdr:col>
      <xdr:colOff>184150</xdr:colOff>
      <xdr:row>63</xdr:row>
      <xdr:rowOff>120862</xdr:rowOff>
    </xdr:to>
    <xdr:sp macro="" textlink="">
      <xdr:nvSpPr>
        <xdr:cNvPr id="152" name="楕円 151"/>
        <xdr:cNvSpPr/>
      </xdr:nvSpPr>
      <xdr:spPr>
        <a:xfrm>
          <a:off x="49022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162789</xdr:rowOff>
    </xdr:from>
    <xdr:ext cx="762000" cy="259045"/>
    <xdr:sp macro="" textlink="">
      <xdr:nvSpPr>
        <xdr:cNvPr id="153" name="財政構造の弾力性該当値テキスト"/>
        <xdr:cNvSpPr txBox="1"/>
      </xdr:nvSpPr>
      <xdr:spPr>
        <a:xfrm>
          <a:off x="5041900" y="1079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54" name="楕円 153"/>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8907</xdr:rowOff>
    </xdr:from>
    <xdr:ext cx="736600" cy="259045"/>
    <xdr:sp macro="" textlink="">
      <xdr:nvSpPr>
        <xdr:cNvPr id="155" name="テキスト ボックス 154"/>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48471</xdr:rowOff>
    </xdr:from>
    <xdr:to>
      <xdr:col>15</xdr:col>
      <xdr:colOff>133350</xdr:colOff>
      <xdr:row>61</xdr:row>
      <xdr:rowOff>150071</xdr:rowOff>
    </xdr:to>
    <xdr:sp macro="" textlink="">
      <xdr:nvSpPr>
        <xdr:cNvPr id="156" name="楕円 155"/>
        <xdr:cNvSpPr/>
      </xdr:nvSpPr>
      <xdr:spPr>
        <a:xfrm>
          <a:off x="3175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134848</xdr:rowOff>
    </xdr:from>
    <xdr:ext cx="762000" cy="259045"/>
    <xdr:sp macro="" textlink="">
      <xdr:nvSpPr>
        <xdr:cNvPr id="157" name="テキスト ボックス 156"/>
        <xdr:cNvSpPr txBox="1"/>
      </xdr:nvSpPr>
      <xdr:spPr>
        <a:xfrm>
          <a:off x="2844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32385</xdr:rowOff>
    </xdr:from>
    <xdr:to>
      <xdr:col>11</xdr:col>
      <xdr:colOff>82550</xdr:colOff>
      <xdr:row>61</xdr:row>
      <xdr:rowOff>133985</xdr:rowOff>
    </xdr:to>
    <xdr:sp macro="" textlink="">
      <xdr:nvSpPr>
        <xdr:cNvPr id="158" name="楕円 157"/>
        <xdr:cNvSpPr/>
      </xdr:nvSpPr>
      <xdr:spPr>
        <a:xfrm>
          <a:off x="2286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144162</xdr:rowOff>
    </xdr:from>
    <xdr:ext cx="762000" cy="259045"/>
    <xdr:sp macro="" textlink="">
      <xdr:nvSpPr>
        <xdr:cNvPr id="159" name="テキスト ボックス 158"/>
        <xdr:cNvSpPr txBox="1"/>
      </xdr:nvSpPr>
      <xdr:spPr>
        <a:xfrm>
          <a:off x="1955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30904</xdr:rowOff>
    </xdr:from>
    <xdr:to>
      <xdr:col>7</xdr:col>
      <xdr:colOff>31750</xdr:colOff>
      <xdr:row>60</xdr:row>
      <xdr:rowOff>132504</xdr:rowOff>
    </xdr:to>
    <xdr:sp macro="" textlink="">
      <xdr:nvSpPr>
        <xdr:cNvPr id="160" name="楕円 159"/>
        <xdr:cNvSpPr/>
      </xdr:nvSpPr>
      <xdr:spPr>
        <a:xfrm>
          <a:off x="1397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142681</xdr:rowOff>
    </xdr:from>
    <xdr:ext cx="762000" cy="259045"/>
    <xdr:sp macro="" textlink="">
      <xdr:nvSpPr>
        <xdr:cNvPr id="161" name="テキスト ボックス 160"/>
        <xdr:cNvSpPr txBox="1"/>
      </xdr:nvSpPr>
      <xdr:spPr>
        <a:xfrm>
          <a:off x="1066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[215,685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減少しているものの、全国および県平均と比較して高い水準にある。物件費および維持補修費については前年度から減少しているが、人件費については、人事勧告の影響もあり増加した。人口規模に比して公共施設が比較的多いことが数値を高止まりさせている主要因であるが、引き続き職員定数管理を適正に行うとともに、臨時職員の適正配置、委託業務の見直し、施設の合理化や維持経費の削減に取り組む。</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83097</xdr:rowOff>
    </xdr:from>
    <xdr:to>
      <xdr:col>23</xdr:col>
      <xdr:colOff>133350</xdr:colOff>
      <xdr:row>82</xdr:row>
      <xdr:rowOff>102932</xdr:rowOff>
    </xdr:to>
    <xdr:cxnSp macro="">
      <xdr:nvCxnSpPr>
        <xdr:cNvPr id="198" name="直線コネクタ 197"/>
        <xdr:cNvCxnSpPr/>
      </xdr:nvCxnSpPr>
      <xdr:spPr>
        <a:xfrm flipV="1">
          <a:off x="4114800" y="14141997"/>
          <a:ext cx="838200" cy="1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58288</xdr:rowOff>
    </xdr:from>
    <xdr:to>
      <xdr:col>19</xdr:col>
      <xdr:colOff>133350</xdr:colOff>
      <xdr:row>82</xdr:row>
      <xdr:rowOff>102932</xdr:rowOff>
    </xdr:to>
    <xdr:cxnSp macro="">
      <xdr:nvCxnSpPr>
        <xdr:cNvPr id="201" name="直線コネクタ 200"/>
        <xdr:cNvCxnSpPr/>
      </xdr:nvCxnSpPr>
      <xdr:spPr>
        <a:xfrm>
          <a:off x="3225800" y="14117188"/>
          <a:ext cx="889000" cy="4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58288</xdr:rowOff>
    </xdr:from>
    <xdr:to>
      <xdr:col>15</xdr:col>
      <xdr:colOff>82550</xdr:colOff>
      <xdr:row>82</xdr:row>
      <xdr:rowOff>58916</xdr:rowOff>
    </xdr:to>
    <xdr:cxnSp macro="">
      <xdr:nvCxnSpPr>
        <xdr:cNvPr id="204" name="直線コネクタ 203"/>
        <xdr:cNvCxnSpPr/>
      </xdr:nvCxnSpPr>
      <xdr:spPr>
        <a:xfrm flipV="1">
          <a:off x="2336800" y="14117188"/>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6" name="テキスト ボックス 205"/>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15898</xdr:rowOff>
    </xdr:from>
    <xdr:to>
      <xdr:col>11</xdr:col>
      <xdr:colOff>31750</xdr:colOff>
      <xdr:row>82</xdr:row>
      <xdr:rowOff>58916</xdr:rowOff>
    </xdr:to>
    <xdr:cxnSp macro="">
      <xdr:nvCxnSpPr>
        <xdr:cNvPr id="207" name="直線コネクタ 206"/>
        <xdr:cNvCxnSpPr/>
      </xdr:nvCxnSpPr>
      <xdr:spPr>
        <a:xfrm>
          <a:off x="1447800" y="14074798"/>
          <a:ext cx="889000" cy="4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35520</xdr:rowOff>
    </xdr:from>
    <xdr:to>
      <xdr:col>11</xdr:col>
      <xdr:colOff>82550</xdr:colOff>
      <xdr:row>82</xdr:row>
      <xdr:rowOff>137120</xdr:rowOff>
    </xdr:to>
    <xdr:sp macro="" textlink="">
      <xdr:nvSpPr>
        <xdr:cNvPr id="208" name="フローチャート: 判断 207"/>
        <xdr:cNvSpPr/>
      </xdr:nvSpPr>
      <xdr:spPr>
        <a:xfrm>
          <a:off x="2286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121897</xdr:rowOff>
    </xdr:from>
    <xdr:ext cx="762000" cy="259045"/>
    <xdr:sp macro="" textlink="">
      <xdr:nvSpPr>
        <xdr:cNvPr id="209" name="テキスト ボックス 208"/>
        <xdr:cNvSpPr txBox="1"/>
      </xdr:nvSpPr>
      <xdr:spPr>
        <a:xfrm>
          <a:off x="1955800" y="1418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149334</xdr:rowOff>
    </xdr:from>
    <xdr:to>
      <xdr:col>7</xdr:col>
      <xdr:colOff>31750</xdr:colOff>
      <xdr:row>82</xdr:row>
      <xdr:rowOff>79484</xdr:rowOff>
    </xdr:to>
    <xdr:sp macro="" textlink="">
      <xdr:nvSpPr>
        <xdr:cNvPr id="210" name="フローチャート: 判断 209"/>
        <xdr:cNvSpPr/>
      </xdr:nvSpPr>
      <xdr:spPr>
        <a:xfrm>
          <a:off x="1397000" y="140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64261</xdr:rowOff>
    </xdr:from>
    <xdr:ext cx="762000" cy="259045"/>
    <xdr:sp macro="" textlink="">
      <xdr:nvSpPr>
        <xdr:cNvPr id="211" name="テキスト ボックス 210"/>
        <xdr:cNvSpPr txBox="1"/>
      </xdr:nvSpPr>
      <xdr:spPr>
        <a:xfrm>
          <a:off x="1066800" y="1412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32297</xdr:rowOff>
    </xdr:from>
    <xdr:to>
      <xdr:col>23</xdr:col>
      <xdr:colOff>184150</xdr:colOff>
      <xdr:row>82</xdr:row>
      <xdr:rowOff>133897</xdr:rowOff>
    </xdr:to>
    <xdr:sp macro="" textlink="">
      <xdr:nvSpPr>
        <xdr:cNvPr id="217" name="楕円 216"/>
        <xdr:cNvSpPr/>
      </xdr:nvSpPr>
      <xdr:spPr>
        <a:xfrm>
          <a:off x="4902200" y="1409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48824</xdr:rowOff>
    </xdr:from>
    <xdr:ext cx="762000" cy="259045"/>
    <xdr:sp macro="" textlink="">
      <xdr:nvSpPr>
        <xdr:cNvPr id="218" name="人件費・物件費等の状況該当値テキスト"/>
        <xdr:cNvSpPr txBox="1"/>
      </xdr:nvSpPr>
      <xdr:spPr>
        <a:xfrm>
          <a:off x="5041900" y="13936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52132</xdr:rowOff>
    </xdr:from>
    <xdr:to>
      <xdr:col>19</xdr:col>
      <xdr:colOff>184150</xdr:colOff>
      <xdr:row>82</xdr:row>
      <xdr:rowOff>153732</xdr:rowOff>
    </xdr:to>
    <xdr:sp macro="" textlink="">
      <xdr:nvSpPr>
        <xdr:cNvPr id="219" name="楕円 218"/>
        <xdr:cNvSpPr/>
      </xdr:nvSpPr>
      <xdr:spPr>
        <a:xfrm>
          <a:off x="4064000" y="1411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163909</xdr:rowOff>
    </xdr:from>
    <xdr:ext cx="736600" cy="259045"/>
    <xdr:sp macro="" textlink="">
      <xdr:nvSpPr>
        <xdr:cNvPr id="220" name="テキスト ボックス 219"/>
        <xdr:cNvSpPr txBox="1"/>
      </xdr:nvSpPr>
      <xdr:spPr>
        <a:xfrm>
          <a:off x="3733800" y="13879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7488</xdr:rowOff>
    </xdr:from>
    <xdr:to>
      <xdr:col>15</xdr:col>
      <xdr:colOff>133350</xdr:colOff>
      <xdr:row>82</xdr:row>
      <xdr:rowOff>109088</xdr:rowOff>
    </xdr:to>
    <xdr:sp macro="" textlink="">
      <xdr:nvSpPr>
        <xdr:cNvPr id="221" name="楕円 220"/>
        <xdr:cNvSpPr/>
      </xdr:nvSpPr>
      <xdr:spPr>
        <a:xfrm>
          <a:off x="3175000" y="1406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119265</xdr:rowOff>
    </xdr:from>
    <xdr:ext cx="762000" cy="259045"/>
    <xdr:sp macro="" textlink="">
      <xdr:nvSpPr>
        <xdr:cNvPr id="222" name="テキスト ボックス 221"/>
        <xdr:cNvSpPr txBox="1"/>
      </xdr:nvSpPr>
      <xdr:spPr>
        <a:xfrm>
          <a:off x="2844800" y="138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8116</xdr:rowOff>
    </xdr:from>
    <xdr:to>
      <xdr:col>11</xdr:col>
      <xdr:colOff>82550</xdr:colOff>
      <xdr:row>82</xdr:row>
      <xdr:rowOff>109716</xdr:rowOff>
    </xdr:to>
    <xdr:sp macro="" textlink="">
      <xdr:nvSpPr>
        <xdr:cNvPr id="223" name="楕円 222"/>
        <xdr:cNvSpPr/>
      </xdr:nvSpPr>
      <xdr:spPr>
        <a:xfrm>
          <a:off x="2286000" y="1406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119893</xdr:rowOff>
    </xdr:from>
    <xdr:ext cx="762000" cy="259045"/>
    <xdr:sp macro="" textlink="">
      <xdr:nvSpPr>
        <xdr:cNvPr id="224" name="テキスト ボックス 223"/>
        <xdr:cNvSpPr txBox="1"/>
      </xdr:nvSpPr>
      <xdr:spPr>
        <a:xfrm>
          <a:off x="1955800" y="1383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136548</xdr:rowOff>
    </xdr:from>
    <xdr:to>
      <xdr:col>7</xdr:col>
      <xdr:colOff>31750</xdr:colOff>
      <xdr:row>82</xdr:row>
      <xdr:rowOff>66698</xdr:rowOff>
    </xdr:to>
    <xdr:sp macro="" textlink="">
      <xdr:nvSpPr>
        <xdr:cNvPr id="225" name="楕円 224"/>
        <xdr:cNvSpPr/>
      </xdr:nvSpPr>
      <xdr:spPr>
        <a:xfrm>
          <a:off x="1397000" y="1402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76875</xdr:rowOff>
    </xdr:from>
    <xdr:ext cx="762000" cy="259045"/>
    <xdr:sp macro="" textlink="">
      <xdr:nvSpPr>
        <xdr:cNvPr id="226" name="テキスト ボックス 225"/>
        <xdr:cNvSpPr txBox="1"/>
      </xdr:nvSpPr>
      <xdr:spPr>
        <a:xfrm>
          <a:off x="1066800" y="1379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０．１ポイント下回っているが、職員の年齢構成の偏りが要因のひとつである。国の人事院勧告に準拠した給与改定を行っており、地域手当や特別手当等も支給していないが、人事評価実施や適正な定数管理を行うとともに、適正な人員配置、効率的な事務の推進を図り、人件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年度については、国の調査結果が未公表のため一部前年度の数値を基に算定されています。</a:t>
          </a:r>
          <a:r>
            <a:rPr kumimoji="1" lang="en-US" altLang="ja-JP" sz="1300">
              <a:latin typeface="ＭＳ Ｐゴシック" panose="020B0600070205080204" pitchFamily="50" charset="-128"/>
              <a:ea typeface="ＭＳ Ｐゴシック" panose="020B0600070205080204" pitchFamily="50" charset="-128"/>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65314</xdr:rowOff>
    </xdr:to>
    <xdr:cxnSp macro="">
      <xdr:nvCxnSpPr>
        <xdr:cNvPr id="262" name="直線コネクタ 261"/>
        <xdr:cNvCxnSpPr/>
      </xdr:nvCxnSpPr>
      <xdr:spPr>
        <a:xfrm>
          <a:off x="16179800" y="14467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88295</xdr:rowOff>
    </xdr:to>
    <xdr:cxnSp macro="">
      <xdr:nvCxnSpPr>
        <xdr:cNvPr id="265" name="直線コネクタ 264"/>
        <xdr:cNvCxnSpPr/>
      </xdr:nvCxnSpPr>
      <xdr:spPr>
        <a:xfrm flipV="1">
          <a:off x="15290800" y="144671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88295</xdr:rowOff>
    </xdr:from>
    <xdr:to>
      <xdr:col>72</xdr:col>
      <xdr:colOff>203200</xdr:colOff>
      <xdr:row>85</xdr:row>
      <xdr:rowOff>77712</xdr:rowOff>
    </xdr:to>
    <xdr:cxnSp macro="">
      <xdr:nvCxnSpPr>
        <xdr:cNvPr id="268" name="直線コネクタ 267"/>
        <xdr:cNvCxnSpPr/>
      </xdr:nvCxnSpPr>
      <xdr:spPr>
        <a:xfrm flipV="1">
          <a:off x="14401800" y="1449009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70" name="テキスト ボックス 269"/>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54732</xdr:rowOff>
    </xdr:from>
    <xdr:to>
      <xdr:col>68</xdr:col>
      <xdr:colOff>152400</xdr:colOff>
      <xdr:row>85</xdr:row>
      <xdr:rowOff>77712</xdr:rowOff>
    </xdr:to>
    <xdr:cxnSp macro="">
      <xdr:nvCxnSpPr>
        <xdr:cNvPr id="271" name="直線コネクタ 270"/>
        <xdr:cNvCxnSpPr/>
      </xdr:nvCxnSpPr>
      <xdr:spPr>
        <a:xfrm>
          <a:off x="13512800" y="146279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2" name="フローチャート: 判断 271"/>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73" name="テキスト ボックス 272"/>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25098</xdr:rowOff>
    </xdr:from>
    <xdr:to>
      <xdr:col>64</xdr:col>
      <xdr:colOff>152400</xdr:colOff>
      <xdr:row>83</xdr:row>
      <xdr:rowOff>126698</xdr:rowOff>
    </xdr:to>
    <xdr:sp macro="" textlink="">
      <xdr:nvSpPr>
        <xdr:cNvPr id="274" name="フローチャート: 判断 273"/>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136875</xdr:rowOff>
    </xdr:from>
    <xdr:ext cx="762000" cy="259045"/>
    <xdr:sp macro="" textlink="">
      <xdr:nvSpPr>
        <xdr:cNvPr id="275" name="テキスト ボックス 274"/>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81" name="楕円 280"/>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158041</xdr:rowOff>
    </xdr:from>
    <xdr:ext cx="762000" cy="259045"/>
    <xdr:sp macro="" textlink="">
      <xdr:nvSpPr>
        <xdr:cNvPr id="282" name="給与水準   （国との比較）該当値テキスト"/>
        <xdr:cNvSpPr txBox="1"/>
      </xdr:nvSpPr>
      <xdr:spPr>
        <a:xfrm>
          <a:off x="17106900" y="1438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83" name="楕円 282"/>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84" name="テキスト ボックス 283"/>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37495</xdr:rowOff>
    </xdr:from>
    <xdr:to>
      <xdr:col>73</xdr:col>
      <xdr:colOff>44450</xdr:colOff>
      <xdr:row>84</xdr:row>
      <xdr:rowOff>139095</xdr:rowOff>
    </xdr:to>
    <xdr:sp macro="" textlink="">
      <xdr:nvSpPr>
        <xdr:cNvPr id="285" name="楕円 284"/>
        <xdr:cNvSpPr/>
      </xdr:nvSpPr>
      <xdr:spPr>
        <a:xfrm>
          <a:off x="15240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123872</xdr:rowOff>
    </xdr:from>
    <xdr:ext cx="762000" cy="259045"/>
    <xdr:sp macro="" textlink="">
      <xdr:nvSpPr>
        <xdr:cNvPr id="286" name="テキスト ボックス 285"/>
        <xdr:cNvSpPr txBox="1"/>
      </xdr:nvSpPr>
      <xdr:spPr>
        <a:xfrm>
          <a:off x="149098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26912</xdr:rowOff>
    </xdr:from>
    <xdr:to>
      <xdr:col>68</xdr:col>
      <xdr:colOff>203200</xdr:colOff>
      <xdr:row>85</xdr:row>
      <xdr:rowOff>128512</xdr:rowOff>
    </xdr:to>
    <xdr:sp macro="" textlink="">
      <xdr:nvSpPr>
        <xdr:cNvPr id="287" name="楕円 286"/>
        <xdr:cNvSpPr/>
      </xdr:nvSpPr>
      <xdr:spPr>
        <a:xfrm>
          <a:off x="14351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88" name="テキスト ボックス 287"/>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3932</xdr:rowOff>
    </xdr:from>
    <xdr:to>
      <xdr:col>64</xdr:col>
      <xdr:colOff>152400</xdr:colOff>
      <xdr:row>85</xdr:row>
      <xdr:rowOff>105532</xdr:rowOff>
    </xdr:to>
    <xdr:sp macro="" textlink="">
      <xdr:nvSpPr>
        <xdr:cNvPr id="289" name="楕円 288"/>
        <xdr:cNvSpPr/>
      </xdr:nvSpPr>
      <xdr:spPr>
        <a:xfrm>
          <a:off x="13462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90309</xdr:rowOff>
    </xdr:from>
    <xdr:ext cx="762000" cy="259045"/>
    <xdr:sp macro="" textlink="">
      <xdr:nvSpPr>
        <xdr:cNvPr id="290" name="テキスト ボックス 289"/>
        <xdr:cNvSpPr txBox="1"/>
      </xdr:nvSpPr>
      <xdr:spPr>
        <a:xfrm>
          <a:off x="13131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は減少傾向であり、類似団体と比較しても高い数値となっている。今後の人口動向や住民サービスの充実・維持に加え、公共施設の運営では、図書館、博物館といった施設も抱えていることから、当面は１３人前後の数値となる。職員定数管理を適正に行うとともに、事務事業の見直しを随時行い、職員数の合理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年度については、国の調査結果が未公表のため一部前年度の数値を基に算定されています。</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126746</xdr:rowOff>
    </xdr:from>
    <xdr:to>
      <xdr:col>81</xdr:col>
      <xdr:colOff>44450</xdr:colOff>
      <xdr:row>60</xdr:row>
      <xdr:rowOff>132175</xdr:rowOff>
    </xdr:to>
    <xdr:cxnSp macro="">
      <xdr:nvCxnSpPr>
        <xdr:cNvPr id="321" name="直線コネクタ 320"/>
        <xdr:cNvCxnSpPr/>
      </xdr:nvCxnSpPr>
      <xdr:spPr>
        <a:xfrm>
          <a:off x="16179800" y="10413746"/>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15860</xdr:rowOff>
    </xdr:from>
    <xdr:ext cx="762000" cy="259045"/>
    <xdr:sp macro="" textlink="">
      <xdr:nvSpPr>
        <xdr:cNvPr id="322" name="定員管理の状況平均値テキスト"/>
        <xdr:cNvSpPr txBox="1"/>
      </xdr:nvSpPr>
      <xdr:spPr>
        <a:xfrm>
          <a:off x="17106900" y="1013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94774</xdr:rowOff>
    </xdr:from>
    <xdr:to>
      <xdr:col>77</xdr:col>
      <xdr:colOff>44450</xdr:colOff>
      <xdr:row>60</xdr:row>
      <xdr:rowOff>126746</xdr:rowOff>
    </xdr:to>
    <xdr:cxnSp macro="">
      <xdr:nvCxnSpPr>
        <xdr:cNvPr id="324" name="直線コネクタ 323"/>
        <xdr:cNvCxnSpPr/>
      </xdr:nvCxnSpPr>
      <xdr:spPr>
        <a:xfrm>
          <a:off x="15290800" y="10381774"/>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123176</xdr:rowOff>
    </xdr:from>
    <xdr:ext cx="736600" cy="259045"/>
    <xdr:sp macro="" textlink="">
      <xdr:nvSpPr>
        <xdr:cNvPr id="326" name="テキスト ボックス 325"/>
        <xdr:cNvSpPr txBox="1"/>
      </xdr:nvSpPr>
      <xdr:spPr>
        <a:xfrm>
          <a:off x="15798800" y="1006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60389</xdr:rowOff>
    </xdr:from>
    <xdr:to>
      <xdr:col>72</xdr:col>
      <xdr:colOff>203200</xdr:colOff>
      <xdr:row>60</xdr:row>
      <xdr:rowOff>94774</xdr:rowOff>
    </xdr:to>
    <xdr:cxnSp macro="">
      <xdr:nvCxnSpPr>
        <xdr:cNvPr id="327" name="直線コネクタ 326"/>
        <xdr:cNvCxnSpPr/>
      </xdr:nvCxnSpPr>
      <xdr:spPr>
        <a:xfrm>
          <a:off x="14401800" y="10347389"/>
          <a:ext cx="889000" cy="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86980</xdr:rowOff>
    </xdr:from>
    <xdr:ext cx="762000" cy="259045"/>
    <xdr:sp macro="" textlink="">
      <xdr:nvSpPr>
        <xdr:cNvPr id="329" name="テキスト ボックス 328"/>
        <xdr:cNvSpPr txBox="1"/>
      </xdr:nvSpPr>
      <xdr:spPr>
        <a:xfrm>
          <a:off x="14909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53753</xdr:rowOff>
    </xdr:from>
    <xdr:to>
      <xdr:col>68</xdr:col>
      <xdr:colOff>152400</xdr:colOff>
      <xdr:row>60</xdr:row>
      <xdr:rowOff>60389</xdr:rowOff>
    </xdr:to>
    <xdr:cxnSp macro="">
      <xdr:nvCxnSpPr>
        <xdr:cNvPr id="330" name="直線コネクタ 329"/>
        <xdr:cNvCxnSpPr/>
      </xdr:nvCxnSpPr>
      <xdr:spPr>
        <a:xfrm>
          <a:off x="13512800" y="10340753"/>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1143</xdr:rowOff>
    </xdr:from>
    <xdr:to>
      <xdr:col>68</xdr:col>
      <xdr:colOff>203200</xdr:colOff>
      <xdr:row>60</xdr:row>
      <xdr:rowOff>102743</xdr:rowOff>
    </xdr:to>
    <xdr:sp macro="" textlink="">
      <xdr:nvSpPr>
        <xdr:cNvPr id="331" name="フローチャート: 判断 330"/>
        <xdr:cNvSpPr/>
      </xdr:nvSpPr>
      <xdr:spPr>
        <a:xfrm>
          <a:off x="14351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112920</xdr:rowOff>
    </xdr:from>
    <xdr:ext cx="762000" cy="259045"/>
    <xdr:sp macro="" textlink="">
      <xdr:nvSpPr>
        <xdr:cNvPr id="332" name="テキスト ボックス 331"/>
        <xdr:cNvSpPr txBox="1"/>
      </xdr:nvSpPr>
      <xdr:spPr>
        <a:xfrm>
          <a:off x="14020800" y="1005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161734</xdr:rowOff>
    </xdr:from>
    <xdr:to>
      <xdr:col>64</xdr:col>
      <xdr:colOff>152400</xdr:colOff>
      <xdr:row>60</xdr:row>
      <xdr:rowOff>91884</xdr:rowOff>
    </xdr:to>
    <xdr:sp macro="" textlink="">
      <xdr:nvSpPr>
        <xdr:cNvPr id="333" name="フローチャート: 判断 332"/>
        <xdr:cNvSpPr/>
      </xdr:nvSpPr>
      <xdr:spPr>
        <a:xfrm>
          <a:off x="13462000" y="1027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102061</xdr:rowOff>
    </xdr:from>
    <xdr:ext cx="762000" cy="259045"/>
    <xdr:sp macro="" textlink="">
      <xdr:nvSpPr>
        <xdr:cNvPr id="334" name="テキスト ボックス 333"/>
        <xdr:cNvSpPr txBox="1"/>
      </xdr:nvSpPr>
      <xdr:spPr>
        <a:xfrm>
          <a:off x="13131800" y="1004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81375</xdr:rowOff>
    </xdr:from>
    <xdr:to>
      <xdr:col>81</xdr:col>
      <xdr:colOff>95250</xdr:colOff>
      <xdr:row>61</xdr:row>
      <xdr:rowOff>11525</xdr:rowOff>
    </xdr:to>
    <xdr:sp macro="" textlink="">
      <xdr:nvSpPr>
        <xdr:cNvPr id="340" name="楕円 339"/>
        <xdr:cNvSpPr/>
      </xdr:nvSpPr>
      <xdr:spPr>
        <a:xfrm>
          <a:off x="16967200" y="1036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53452</xdr:rowOff>
    </xdr:from>
    <xdr:ext cx="762000" cy="259045"/>
    <xdr:sp macro="" textlink="">
      <xdr:nvSpPr>
        <xdr:cNvPr id="341" name="定員管理の状況該当値テキスト"/>
        <xdr:cNvSpPr txBox="1"/>
      </xdr:nvSpPr>
      <xdr:spPr>
        <a:xfrm>
          <a:off x="17106900" y="1034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75946</xdr:rowOff>
    </xdr:from>
    <xdr:to>
      <xdr:col>77</xdr:col>
      <xdr:colOff>95250</xdr:colOff>
      <xdr:row>61</xdr:row>
      <xdr:rowOff>6096</xdr:rowOff>
    </xdr:to>
    <xdr:sp macro="" textlink="">
      <xdr:nvSpPr>
        <xdr:cNvPr id="342" name="楕円 341"/>
        <xdr:cNvSpPr/>
      </xdr:nvSpPr>
      <xdr:spPr>
        <a:xfrm>
          <a:off x="16129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162323</xdr:rowOff>
    </xdr:from>
    <xdr:ext cx="736600" cy="259045"/>
    <xdr:sp macro="" textlink="">
      <xdr:nvSpPr>
        <xdr:cNvPr id="343" name="テキスト ボックス 342"/>
        <xdr:cNvSpPr txBox="1"/>
      </xdr:nvSpPr>
      <xdr:spPr>
        <a:xfrm>
          <a:off x="15798800" y="10449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43974</xdr:rowOff>
    </xdr:from>
    <xdr:to>
      <xdr:col>73</xdr:col>
      <xdr:colOff>44450</xdr:colOff>
      <xdr:row>60</xdr:row>
      <xdr:rowOff>145574</xdr:rowOff>
    </xdr:to>
    <xdr:sp macro="" textlink="">
      <xdr:nvSpPr>
        <xdr:cNvPr id="344" name="楕円 343"/>
        <xdr:cNvSpPr/>
      </xdr:nvSpPr>
      <xdr:spPr>
        <a:xfrm>
          <a:off x="15240000" y="103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130351</xdr:rowOff>
    </xdr:from>
    <xdr:ext cx="762000" cy="259045"/>
    <xdr:sp macro="" textlink="">
      <xdr:nvSpPr>
        <xdr:cNvPr id="345" name="テキスト ボックス 344"/>
        <xdr:cNvSpPr txBox="1"/>
      </xdr:nvSpPr>
      <xdr:spPr>
        <a:xfrm>
          <a:off x="14909800" y="1041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9589</xdr:rowOff>
    </xdr:from>
    <xdr:to>
      <xdr:col>68</xdr:col>
      <xdr:colOff>203200</xdr:colOff>
      <xdr:row>60</xdr:row>
      <xdr:rowOff>111189</xdr:rowOff>
    </xdr:to>
    <xdr:sp macro="" textlink="">
      <xdr:nvSpPr>
        <xdr:cNvPr id="346" name="楕円 345"/>
        <xdr:cNvSpPr/>
      </xdr:nvSpPr>
      <xdr:spPr>
        <a:xfrm>
          <a:off x="14351000" y="1029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95966</xdr:rowOff>
    </xdr:from>
    <xdr:ext cx="762000" cy="259045"/>
    <xdr:sp macro="" textlink="">
      <xdr:nvSpPr>
        <xdr:cNvPr id="347" name="テキスト ボックス 346"/>
        <xdr:cNvSpPr txBox="1"/>
      </xdr:nvSpPr>
      <xdr:spPr>
        <a:xfrm>
          <a:off x="14020800" y="1038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2953</xdr:rowOff>
    </xdr:from>
    <xdr:to>
      <xdr:col>64</xdr:col>
      <xdr:colOff>152400</xdr:colOff>
      <xdr:row>60</xdr:row>
      <xdr:rowOff>104553</xdr:rowOff>
    </xdr:to>
    <xdr:sp macro="" textlink="">
      <xdr:nvSpPr>
        <xdr:cNvPr id="348" name="楕円 347"/>
        <xdr:cNvSpPr/>
      </xdr:nvSpPr>
      <xdr:spPr>
        <a:xfrm>
          <a:off x="13462000" y="1028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89330</xdr:rowOff>
    </xdr:from>
    <xdr:ext cx="762000" cy="259045"/>
    <xdr:sp macro="" textlink="">
      <xdr:nvSpPr>
        <xdr:cNvPr id="349" name="テキスト ボックス 348"/>
        <xdr:cNvSpPr txBox="1"/>
      </xdr:nvSpPr>
      <xdr:spPr>
        <a:xfrm>
          <a:off x="13131800" y="1037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税収が収入全体の３５．３％となっており、徴収率も９９％台を維持するなど、経常一般財源が多いことが比率を下げる要因のひとつとなっているが、継続して実施している道路整備事業や緊急防災減災事業にかかる元金償還の開始により、昨年度より比率は増加している。今後、公共施設の老朽化対策に加え、上水道施設の老朽化による特別会計への繰出増加、一事務組合への公債費支出の増加が見込まれることから、公債費抑制のため、事業規模縮小など、計画的な地方債発行に努め、長期的に健全財政が維持できるよう財政運営を行う。</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40</xdr:row>
      <xdr:rowOff>23585</xdr:rowOff>
    </xdr:to>
    <xdr:cxnSp macro="">
      <xdr:nvCxnSpPr>
        <xdr:cNvPr id="385" name="直線コネクタ 384"/>
        <xdr:cNvCxnSpPr/>
      </xdr:nvCxnSpPr>
      <xdr:spPr>
        <a:xfrm>
          <a:off x="16179800" y="6743700"/>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13805</xdr:rowOff>
    </xdr:from>
    <xdr:ext cx="762000" cy="259045"/>
    <xdr:sp macro="" textlink="">
      <xdr:nvSpPr>
        <xdr:cNvPr id="386" name="公債費負担の状況平均値テキスト"/>
        <xdr:cNvSpPr txBox="1"/>
      </xdr:nvSpPr>
      <xdr:spPr>
        <a:xfrm>
          <a:off x="17106900" y="687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39</xdr:row>
      <xdr:rowOff>57150</xdr:rowOff>
    </xdr:to>
    <xdr:cxnSp macro="">
      <xdr:nvCxnSpPr>
        <xdr:cNvPr id="388" name="直線コネクタ 387"/>
        <xdr:cNvCxnSpPr/>
      </xdr:nvCxnSpPr>
      <xdr:spPr>
        <a:xfrm>
          <a:off x="15290800" y="65828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67733</xdr:rowOff>
    </xdr:to>
    <xdr:cxnSp macro="">
      <xdr:nvCxnSpPr>
        <xdr:cNvPr id="391" name="直線コネクタ 390"/>
        <xdr:cNvCxnSpPr/>
      </xdr:nvCxnSpPr>
      <xdr:spPr>
        <a:xfrm>
          <a:off x="14401800" y="65368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21772</xdr:rowOff>
    </xdr:from>
    <xdr:to>
      <xdr:col>68</xdr:col>
      <xdr:colOff>152400</xdr:colOff>
      <xdr:row>38</xdr:row>
      <xdr:rowOff>90715</xdr:rowOff>
    </xdr:to>
    <xdr:cxnSp macro="">
      <xdr:nvCxnSpPr>
        <xdr:cNvPr id="394" name="直線コネクタ 393"/>
        <xdr:cNvCxnSpPr/>
      </xdr:nvCxnSpPr>
      <xdr:spPr>
        <a:xfrm flipV="1">
          <a:off x="13512800" y="65368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6" name="テキスト ボックス 395"/>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397" name="フローチャート: 判断 396"/>
        <xdr:cNvSpPr/>
      </xdr:nvSpPr>
      <xdr:spPr>
        <a:xfrm>
          <a:off x="13462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164392</xdr:rowOff>
    </xdr:from>
    <xdr:ext cx="762000" cy="259045"/>
    <xdr:sp macro="" textlink="">
      <xdr:nvSpPr>
        <xdr:cNvPr id="398" name="テキスト ボックス 397"/>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404" name="楕円 403"/>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160762</xdr:rowOff>
    </xdr:from>
    <xdr:ext cx="762000" cy="259045"/>
    <xdr:sp macro="" textlink="">
      <xdr:nvSpPr>
        <xdr:cNvPr id="405" name="公債費負担の状況該当値テキスト"/>
        <xdr:cNvSpPr txBox="1"/>
      </xdr:nvSpPr>
      <xdr:spPr>
        <a:xfrm>
          <a:off x="17106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6" name="楕円 405"/>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7" name="テキスト ボックス 406"/>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8" name="楕円 407"/>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9" name="テキスト ボックス 408"/>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142422</xdr:rowOff>
    </xdr:from>
    <xdr:to>
      <xdr:col>68</xdr:col>
      <xdr:colOff>203200</xdr:colOff>
      <xdr:row>38</xdr:row>
      <xdr:rowOff>72572</xdr:rowOff>
    </xdr:to>
    <xdr:sp macro="" textlink="">
      <xdr:nvSpPr>
        <xdr:cNvPr id="410" name="楕円 409"/>
        <xdr:cNvSpPr/>
      </xdr:nvSpPr>
      <xdr:spPr>
        <a:xfrm>
          <a:off x="14351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82749</xdr:rowOff>
    </xdr:from>
    <xdr:ext cx="762000" cy="259045"/>
    <xdr:sp macro="" textlink="">
      <xdr:nvSpPr>
        <xdr:cNvPr id="411" name="テキスト ボックス 410"/>
        <xdr:cNvSpPr txBox="1"/>
      </xdr:nvSpPr>
      <xdr:spPr>
        <a:xfrm>
          <a:off x="14020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39915</xdr:rowOff>
    </xdr:from>
    <xdr:to>
      <xdr:col>64</xdr:col>
      <xdr:colOff>152400</xdr:colOff>
      <xdr:row>38</xdr:row>
      <xdr:rowOff>141515</xdr:rowOff>
    </xdr:to>
    <xdr:sp macro="" textlink="">
      <xdr:nvSpPr>
        <xdr:cNvPr id="412" name="楕円 411"/>
        <xdr:cNvSpPr/>
      </xdr:nvSpPr>
      <xdr:spPr>
        <a:xfrm>
          <a:off x="13462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151691</xdr:rowOff>
    </xdr:from>
    <xdr:ext cx="762000" cy="259045"/>
    <xdr:sp macro="" textlink="">
      <xdr:nvSpPr>
        <xdr:cNvPr id="413" name="テキスト ボックス 412"/>
        <xdr:cNvSpPr txBox="1"/>
      </xdr:nvSpPr>
      <xdr:spPr>
        <a:xfrm>
          <a:off x="13131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減債基金を取り崩して繰上償還を実施したが、前年度からの繰越事業に係る地方債発行もあり、償還額以上に地方債を発行し、比率が増加した。今後、公共施設の老朽化対策や道路整備事業等の公債費に加え、上水道施設の老朽化による特別会計への繰出増加、一部事務組合への公債費支出の増加も見込まれる。また、中央公民館建設にかかる特定目的基金が事業完了に伴い縮小することから、数値はさらに増加することとなる。公債費抑制のため、事業規模縮小など、計画的な地方債発行に努め、長期的に健全財政が維持できるよう財政運営を行う。</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41825</xdr:rowOff>
    </xdr:from>
    <xdr:to>
      <xdr:col>81</xdr:col>
      <xdr:colOff>44450</xdr:colOff>
      <xdr:row>16</xdr:row>
      <xdr:rowOff>87545</xdr:rowOff>
    </xdr:to>
    <xdr:cxnSp macro="">
      <xdr:nvCxnSpPr>
        <xdr:cNvPr id="447" name="直線コネクタ 446"/>
        <xdr:cNvCxnSpPr/>
      </xdr:nvCxnSpPr>
      <xdr:spPr>
        <a:xfrm>
          <a:off x="16179800" y="2613575"/>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10456</xdr:rowOff>
    </xdr:from>
    <xdr:to>
      <xdr:col>77</xdr:col>
      <xdr:colOff>44450</xdr:colOff>
      <xdr:row>15</xdr:row>
      <xdr:rowOff>41825</xdr:rowOff>
    </xdr:to>
    <xdr:cxnSp macro="">
      <xdr:nvCxnSpPr>
        <xdr:cNvPr id="450" name="直線コネクタ 449"/>
        <xdr:cNvCxnSpPr/>
      </xdr:nvCxnSpPr>
      <xdr:spPr>
        <a:xfrm>
          <a:off x="15290800" y="2582206"/>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1" name="フローチャート: 判断 45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10456</xdr:rowOff>
    </xdr:from>
    <xdr:to>
      <xdr:col>72</xdr:col>
      <xdr:colOff>203200</xdr:colOff>
      <xdr:row>15</xdr:row>
      <xdr:rowOff>17695</xdr:rowOff>
    </xdr:to>
    <xdr:cxnSp macro="">
      <xdr:nvCxnSpPr>
        <xdr:cNvPr id="453" name="直線コネクタ 452"/>
        <xdr:cNvCxnSpPr/>
      </xdr:nvCxnSpPr>
      <xdr:spPr>
        <a:xfrm flipV="1">
          <a:off x="14401800" y="258220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97451</xdr:rowOff>
    </xdr:from>
    <xdr:to>
      <xdr:col>73</xdr:col>
      <xdr:colOff>44450</xdr:colOff>
      <xdr:row>14</xdr:row>
      <xdr:rowOff>27601</xdr:rowOff>
    </xdr:to>
    <xdr:sp macro="" textlink="">
      <xdr:nvSpPr>
        <xdr:cNvPr id="454" name="フローチャート: 判断 453"/>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5" name="テキスト ボックス 454"/>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109516</xdr:rowOff>
    </xdr:from>
    <xdr:to>
      <xdr:col>68</xdr:col>
      <xdr:colOff>152400</xdr:colOff>
      <xdr:row>15</xdr:row>
      <xdr:rowOff>17695</xdr:rowOff>
    </xdr:to>
    <xdr:cxnSp macro="">
      <xdr:nvCxnSpPr>
        <xdr:cNvPr id="456" name="直線コネクタ 455"/>
        <xdr:cNvCxnSpPr/>
      </xdr:nvCxnSpPr>
      <xdr:spPr>
        <a:xfrm>
          <a:off x="13512800" y="2509816"/>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63542</xdr:rowOff>
    </xdr:from>
    <xdr:to>
      <xdr:col>68</xdr:col>
      <xdr:colOff>203200</xdr:colOff>
      <xdr:row>14</xdr:row>
      <xdr:rowOff>165142</xdr:rowOff>
    </xdr:to>
    <xdr:sp macro="" textlink="">
      <xdr:nvSpPr>
        <xdr:cNvPr id="457" name="フローチャート: 判断 456"/>
        <xdr:cNvSpPr/>
      </xdr:nvSpPr>
      <xdr:spPr>
        <a:xfrm>
          <a:off x="14351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3869</xdr:rowOff>
    </xdr:from>
    <xdr:ext cx="762000" cy="259045"/>
    <xdr:sp macro="" textlink="">
      <xdr:nvSpPr>
        <xdr:cNvPr id="458" name="テキスト ボックス 457"/>
        <xdr:cNvSpPr txBox="1"/>
      </xdr:nvSpPr>
      <xdr:spPr>
        <a:xfrm>
          <a:off x="14020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84455</xdr:rowOff>
    </xdr:from>
    <xdr:to>
      <xdr:col>64</xdr:col>
      <xdr:colOff>152400</xdr:colOff>
      <xdr:row>15</xdr:row>
      <xdr:rowOff>14605</xdr:rowOff>
    </xdr:to>
    <xdr:sp macro="" textlink="">
      <xdr:nvSpPr>
        <xdr:cNvPr id="459" name="フローチャート: 判断 458"/>
        <xdr:cNvSpPr/>
      </xdr:nvSpPr>
      <xdr:spPr>
        <a:xfrm>
          <a:off x="13462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170832</xdr:rowOff>
    </xdr:from>
    <xdr:ext cx="762000" cy="259045"/>
    <xdr:sp macro="" textlink="">
      <xdr:nvSpPr>
        <xdr:cNvPr id="460" name="テキスト ボックス 459"/>
        <xdr:cNvSpPr txBox="1"/>
      </xdr:nvSpPr>
      <xdr:spPr>
        <a:xfrm>
          <a:off x="13131800" y="257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36745</xdr:rowOff>
    </xdr:from>
    <xdr:to>
      <xdr:col>81</xdr:col>
      <xdr:colOff>95250</xdr:colOff>
      <xdr:row>16</xdr:row>
      <xdr:rowOff>138345</xdr:rowOff>
    </xdr:to>
    <xdr:sp macro="" textlink="">
      <xdr:nvSpPr>
        <xdr:cNvPr id="466" name="楕円 465"/>
        <xdr:cNvSpPr/>
      </xdr:nvSpPr>
      <xdr:spPr>
        <a:xfrm>
          <a:off x="16967200" y="27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8822</xdr:rowOff>
    </xdr:from>
    <xdr:ext cx="762000" cy="259045"/>
    <xdr:sp macro="" textlink="">
      <xdr:nvSpPr>
        <xdr:cNvPr id="467" name="将来負担の状況該当値テキスト"/>
        <xdr:cNvSpPr txBox="1"/>
      </xdr:nvSpPr>
      <xdr:spPr>
        <a:xfrm>
          <a:off x="17106900" y="275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162475</xdr:rowOff>
    </xdr:from>
    <xdr:to>
      <xdr:col>77</xdr:col>
      <xdr:colOff>95250</xdr:colOff>
      <xdr:row>15</xdr:row>
      <xdr:rowOff>92625</xdr:rowOff>
    </xdr:to>
    <xdr:sp macro="" textlink="">
      <xdr:nvSpPr>
        <xdr:cNvPr id="468" name="楕円 467"/>
        <xdr:cNvSpPr/>
      </xdr:nvSpPr>
      <xdr:spPr>
        <a:xfrm>
          <a:off x="16129000" y="25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77402</xdr:rowOff>
    </xdr:from>
    <xdr:ext cx="736600" cy="259045"/>
    <xdr:sp macro="" textlink="">
      <xdr:nvSpPr>
        <xdr:cNvPr id="469" name="テキスト ボックス 468"/>
        <xdr:cNvSpPr txBox="1"/>
      </xdr:nvSpPr>
      <xdr:spPr>
        <a:xfrm>
          <a:off x="15798800" y="264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131106</xdr:rowOff>
    </xdr:from>
    <xdr:to>
      <xdr:col>73</xdr:col>
      <xdr:colOff>44450</xdr:colOff>
      <xdr:row>15</xdr:row>
      <xdr:rowOff>61256</xdr:rowOff>
    </xdr:to>
    <xdr:sp macro="" textlink="">
      <xdr:nvSpPr>
        <xdr:cNvPr id="470" name="楕円 469"/>
        <xdr:cNvSpPr/>
      </xdr:nvSpPr>
      <xdr:spPr>
        <a:xfrm>
          <a:off x="15240000" y="25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46033</xdr:rowOff>
    </xdr:from>
    <xdr:ext cx="762000" cy="259045"/>
    <xdr:sp macro="" textlink="">
      <xdr:nvSpPr>
        <xdr:cNvPr id="471" name="テキスト ボックス 470"/>
        <xdr:cNvSpPr txBox="1"/>
      </xdr:nvSpPr>
      <xdr:spPr>
        <a:xfrm>
          <a:off x="14909800" y="261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138345</xdr:rowOff>
    </xdr:from>
    <xdr:to>
      <xdr:col>68</xdr:col>
      <xdr:colOff>203200</xdr:colOff>
      <xdr:row>15</xdr:row>
      <xdr:rowOff>68495</xdr:rowOff>
    </xdr:to>
    <xdr:sp macro="" textlink="">
      <xdr:nvSpPr>
        <xdr:cNvPr id="472" name="楕円 471"/>
        <xdr:cNvSpPr/>
      </xdr:nvSpPr>
      <xdr:spPr>
        <a:xfrm>
          <a:off x="14351000" y="25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53272</xdr:rowOff>
    </xdr:from>
    <xdr:ext cx="762000" cy="259045"/>
    <xdr:sp macro="" textlink="">
      <xdr:nvSpPr>
        <xdr:cNvPr id="473" name="テキスト ボックス 472"/>
        <xdr:cNvSpPr txBox="1"/>
      </xdr:nvSpPr>
      <xdr:spPr>
        <a:xfrm>
          <a:off x="14020800" y="262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58716</xdr:rowOff>
    </xdr:from>
    <xdr:to>
      <xdr:col>64</xdr:col>
      <xdr:colOff>152400</xdr:colOff>
      <xdr:row>14</xdr:row>
      <xdr:rowOff>160316</xdr:rowOff>
    </xdr:to>
    <xdr:sp macro="" textlink="">
      <xdr:nvSpPr>
        <xdr:cNvPr id="474" name="楕円 473"/>
        <xdr:cNvSpPr/>
      </xdr:nvSpPr>
      <xdr:spPr>
        <a:xfrm>
          <a:off x="13462000" y="24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170493</xdr:rowOff>
    </xdr:from>
    <xdr:ext cx="762000" cy="259045"/>
    <xdr:sp macro="" textlink="">
      <xdr:nvSpPr>
        <xdr:cNvPr id="475" name="テキスト ボックス 474"/>
        <xdr:cNvSpPr txBox="1"/>
      </xdr:nvSpPr>
      <xdr:spPr>
        <a:xfrm>
          <a:off x="13131800" y="22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7,555
7,525
135.77
5,260,509
5,065,750
181,128
2,949,531
5,347,276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１．０ポイント高い水準であり、前年度と比較して２．２ポイント高くなっている。人事院勧告に伴う増があったが、地域手当や特別手当等の支給は行っていない。今後においては、適正な定数管理を行うとともに、適正な人員配置、効率的な事務の推進を図り、人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37</xdr:row>
      <xdr:rowOff>60706</xdr:rowOff>
    </xdr:to>
    <xdr:cxnSp macro="">
      <xdr:nvCxnSpPr>
        <xdr:cNvPr id="64" name="直線コネクタ 63"/>
        <xdr:cNvCxnSpPr/>
      </xdr:nvCxnSpPr>
      <xdr:spPr>
        <a:xfrm>
          <a:off x="3987800" y="630377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131572</xdr:rowOff>
    </xdr:from>
    <xdr:to>
      <xdr:col>19</xdr:col>
      <xdr:colOff>187325</xdr:colOff>
      <xdr:row>37</xdr:row>
      <xdr:rowOff>19558</xdr:rowOff>
    </xdr:to>
    <xdr:cxnSp macro="">
      <xdr:nvCxnSpPr>
        <xdr:cNvPr id="67" name="直線コネクタ 66"/>
        <xdr:cNvCxnSpPr/>
      </xdr:nvCxnSpPr>
      <xdr:spPr>
        <a:xfrm flipV="1">
          <a:off x="3098800" y="63037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37</xdr:row>
      <xdr:rowOff>19558</xdr:rowOff>
    </xdr:to>
    <xdr:cxnSp macro="">
      <xdr:nvCxnSpPr>
        <xdr:cNvPr id="70" name="直線コネクタ 69"/>
        <xdr:cNvCxnSpPr/>
      </xdr:nvCxnSpPr>
      <xdr:spPr>
        <a:xfrm>
          <a:off x="2209800" y="6358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14986</xdr:rowOff>
    </xdr:from>
    <xdr:to>
      <xdr:col>11</xdr:col>
      <xdr:colOff>9525</xdr:colOff>
      <xdr:row>37</xdr:row>
      <xdr:rowOff>42418</xdr:rowOff>
    </xdr:to>
    <xdr:cxnSp macro="">
      <xdr:nvCxnSpPr>
        <xdr:cNvPr id="73" name="直線コネクタ 72"/>
        <xdr:cNvCxnSpPr/>
      </xdr:nvCxnSpPr>
      <xdr:spPr>
        <a:xfrm flipV="1">
          <a:off x="1320800" y="63586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80772</xdr:rowOff>
    </xdr:from>
    <xdr:to>
      <xdr:col>20</xdr:col>
      <xdr:colOff>38100</xdr:colOff>
      <xdr:row>37</xdr:row>
      <xdr:rowOff>10922</xdr:rowOff>
    </xdr:to>
    <xdr:sp macro="" textlink="">
      <xdr:nvSpPr>
        <xdr:cNvPr id="85" name="楕円 84"/>
        <xdr:cNvSpPr/>
      </xdr:nvSpPr>
      <xdr:spPr>
        <a:xfrm>
          <a:off x="3937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21099</xdr:rowOff>
    </xdr:from>
    <xdr:ext cx="736600" cy="259045"/>
    <xdr:sp macro="" textlink="">
      <xdr:nvSpPr>
        <xdr:cNvPr id="86" name="テキスト ボックス 85"/>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140208</xdr:rowOff>
    </xdr:from>
    <xdr:to>
      <xdr:col>15</xdr:col>
      <xdr:colOff>149225</xdr:colOff>
      <xdr:row>37</xdr:row>
      <xdr:rowOff>70358</xdr:rowOff>
    </xdr:to>
    <xdr:sp macro="" textlink="">
      <xdr:nvSpPr>
        <xdr:cNvPr id="87" name="楕円 86"/>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55135</xdr:rowOff>
    </xdr:from>
    <xdr:ext cx="762000" cy="259045"/>
    <xdr:sp macro="" textlink="">
      <xdr:nvSpPr>
        <xdr:cNvPr id="88" name="テキスト ボックス 87"/>
        <xdr:cNvSpPr txBox="1"/>
      </xdr:nvSpPr>
      <xdr:spPr>
        <a:xfrm>
          <a:off x="2717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135636</xdr:rowOff>
    </xdr:from>
    <xdr:to>
      <xdr:col>11</xdr:col>
      <xdr:colOff>60325</xdr:colOff>
      <xdr:row>37</xdr:row>
      <xdr:rowOff>65786</xdr:rowOff>
    </xdr:to>
    <xdr:sp macro="" textlink="">
      <xdr:nvSpPr>
        <xdr:cNvPr id="89" name="楕円 88"/>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90" name="テキスト ボックス 89"/>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91" name="楕円 90"/>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92" name="テキスト ボックス 91"/>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類似団体と比較して６．１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高い水準であり、前年度と比較して１．０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くなっている。光熱水費等の需要費等の削減を行い、物件費自体は前年度から抑制できているが、税収減による経常一般財源の減少が大きく、数値を上昇させる要因となった。体育館、図書館や博物館等の社会教育施設をはじめ、人口規模と比較して多数の公共施設を抱えていることから、施設の合理化を進めるとともに、より一層維持管理経費を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52705</xdr:rowOff>
    </xdr:from>
    <xdr:to>
      <xdr:col>82</xdr:col>
      <xdr:colOff>107950</xdr:colOff>
      <xdr:row>17</xdr:row>
      <xdr:rowOff>109855</xdr:rowOff>
    </xdr:to>
    <xdr:cxnSp macro="">
      <xdr:nvCxnSpPr>
        <xdr:cNvPr id="121" name="直線コネクタ 120"/>
        <xdr:cNvCxnSpPr/>
      </xdr:nvCxnSpPr>
      <xdr:spPr>
        <a:xfrm>
          <a:off x="15671800" y="296735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144145</xdr:rowOff>
    </xdr:from>
    <xdr:to>
      <xdr:col>78</xdr:col>
      <xdr:colOff>69850</xdr:colOff>
      <xdr:row>17</xdr:row>
      <xdr:rowOff>52705</xdr:rowOff>
    </xdr:to>
    <xdr:cxnSp macro="">
      <xdr:nvCxnSpPr>
        <xdr:cNvPr id="124" name="直線コネクタ 123"/>
        <xdr:cNvCxnSpPr/>
      </xdr:nvCxnSpPr>
      <xdr:spPr>
        <a:xfrm>
          <a:off x="14782800" y="288734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144145</xdr:rowOff>
    </xdr:from>
    <xdr:to>
      <xdr:col>73</xdr:col>
      <xdr:colOff>180975</xdr:colOff>
      <xdr:row>16</xdr:row>
      <xdr:rowOff>144145</xdr:rowOff>
    </xdr:to>
    <xdr:cxnSp macro="">
      <xdr:nvCxnSpPr>
        <xdr:cNvPr id="127" name="直線コネクタ 126"/>
        <xdr:cNvCxnSpPr/>
      </xdr:nvCxnSpPr>
      <xdr:spPr>
        <a:xfrm>
          <a:off x="13893800" y="2887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121285</xdr:rowOff>
    </xdr:from>
    <xdr:to>
      <xdr:col>69</xdr:col>
      <xdr:colOff>92075</xdr:colOff>
      <xdr:row>16</xdr:row>
      <xdr:rowOff>144145</xdr:rowOff>
    </xdr:to>
    <xdr:cxnSp macro="">
      <xdr:nvCxnSpPr>
        <xdr:cNvPr id="130" name="直線コネクタ 129"/>
        <xdr:cNvCxnSpPr/>
      </xdr:nvCxnSpPr>
      <xdr:spPr>
        <a:xfrm>
          <a:off x="13004800" y="28644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59055</xdr:rowOff>
    </xdr:from>
    <xdr:to>
      <xdr:col>82</xdr:col>
      <xdr:colOff>158750</xdr:colOff>
      <xdr:row>17</xdr:row>
      <xdr:rowOff>160655</xdr:rowOff>
    </xdr:to>
    <xdr:sp macro="" textlink="">
      <xdr:nvSpPr>
        <xdr:cNvPr id="140" name="楕円 139"/>
        <xdr:cNvSpPr/>
      </xdr:nvSpPr>
      <xdr:spPr>
        <a:xfrm>
          <a:off x="16459200" y="29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31132</xdr:rowOff>
    </xdr:from>
    <xdr:ext cx="762000" cy="259045"/>
    <xdr:sp macro="" textlink="">
      <xdr:nvSpPr>
        <xdr:cNvPr id="141" name="物件費該当値テキスト"/>
        <xdr:cNvSpPr txBox="1"/>
      </xdr:nvSpPr>
      <xdr:spPr>
        <a:xfrm>
          <a:off x="16598900" y="294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xdr:rowOff>
    </xdr:from>
    <xdr:to>
      <xdr:col>78</xdr:col>
      <xdr:colOff>120650</xdr:colOff>
      <xdr:row>17</xdr:row>
      <xdr:rowOff>103505</xdr:rowOff>
    </xdr:to>
    <xdr:sp macro="" textlink="">
      <xdr:nvSpPr>
        <xdr:cNvPr id="142" name="楕円 141"/>
        <xdr:cNvSpPr/>
      </xdr:nvSpPr>
      <xdr:spPr>
        <a:xfrm>
          <a:off x="15621000" y="29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88282</xdr:rowOff>
    </xdr:from>
    <xdr:ext cx="736600" cy="259045"/>
    <xdr:sp macro="" textlink="">
      <xdr:nvSpPr>
        <xdr:cNvPr id="143" name="テキスト ボックス 142"/>
        <xdr:cNvSpPr txBox="1"/>
      </xdr:nvSpPr>
      <xdr:spPr>
        <a:xfrm>
          <a:off x="15290800" y="3002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93345</xdr:rowOff>
    </xdr:from>
    <xdr:to>
      <xdr:col>74</xdr:col>
      <xdr:colOff>31750</xdr:colOff>
      <xdr:row>17</xdr:row>
      <xdr:rowOff>23495</xdr:rowOff>
    </xdr:to>
    <xdr:sp macro="" textlink="">
      <xdr:nvSpPr>
        <xdr:cNvPr id="144" name="楕円 143"/>
        <xdr:cNvSpPr/>
      </xdr:nvSpPr>
      <xdr:spPr>
        <a:xfrm>
          <a:off x="14732000" y="28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8272</xdr:rowOff>
    </xdr:from>
    <xdr:ext cx="762000" cy="259045"/>
    <xdr:sp macro="" textlink="">
      <xdr:nvSpPr>
        <xdr:cNvPr id="145" name="テキスト ボックス 144"/>
        <xdr:cNvSpPr txBox="1"/>
      </xdr:nvSpPr>
      <xdr:spPr>
        <a:xfrm>
          <a:off x="14401800" y="292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93345</xdr:rowOff>
    </xdr:from>
    <xdr:to>
      <xdr:col>69</xdr:col>
      <xdr:colOff>142875</xdr:colOff>
      <xdr:row>17</xdr:row>
      <xdr:rowOff>23495</xdr:rowOff>
    </xdr:to>
    <xdr:sp macro="" textlink="">
      <xdr:nvSpPr>
        <xdr:cNvPr id="146" name="楕円 145"/>
        <xdr:cNvSpPr/>
      </xdr:nvSpPr>
      <xdr:spPr>
        <a:xfrm>
          <a:off x="13843000" y="28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8272</xdr:rowOff>
    </xdr:from>
    <xdr:ext cx="762000" cy="259045"/>
    <xdr:sp macro="" textlink="">
      <xdr:nvSpPr>
        <xdr:cNvPr id="147" name="テキスト ボックス 146"/>
        <xdr:cNvSpPr txBox="1"/>
      </xdr:nvSpPr>
      <xdr:spPr>
        <a:xfrm>
          <a:off x="13512800" y="292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70485</xdr:rowOff>
    </xdr:from>
    <xdr:to>
      <xdr:col>65</xdr:col>
      <xdr:colOff>53975</xdr:colOff>
      <xdr:row>17</xdr:row>
      <xdr:rowOff>635</xdr:rowOff>
    </xdr:to>
    <xdr:sp macro="" textlink="">
      <xdr:nvSpPr>
        <xdr:cNvPr id="148" name="楕円 147"/>
        <xdr:cNvSpPr/>
      </xdr:nvSpPr>
      <xdr:spPr>
        <a:xfrm>
          <a:off x="12954000" y="28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156862</xdr:rowOff>
    </xdr:from>
    <xdr:ext cx="762000" cy="259045"/>
    <xdr:sp macro="" textlink="">
      <xdr:nvSpPr>
        <xdr:cNvPr id="149" name="テキスト ボックス 148"/>
        <xdr:cNvSpPr txBox="1"/>
      </xdr:nvSpPr>
      <xdr:spPr>
        <a:xfrm>
          <a:off x="126238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比較して１．３ポイント低い水準であり、前年度と比較して０．６ポイント高くなっている。国の臨時福給付金分の減少はあるが、町単独実施としては必要分を給付している。児童手当や福祉医療扶助は減少したが、介護給付費の増加が大きく、数値上昇の要因となっている。介護事業と保健事業の連携を推進し、給付が必要な人数の減少を図り、数値上昇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54</xdr:row>
      <xdr:rowOff>50800</xdr:rowOff>
    </xdr:to>
    <xdr:cxnSp macro="">
      <xdr:nvCxnSpPr>
        <xdr:cNvPr id="182" name="直線コネクタ 181"/>
        <xdr:cNvCxnSpPr/>
      </xdr:nvCxnSpPr>
      <xdr:spPr>
        <a:xfrm>
          <a:off x="3987800" y="9194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127000</xdr:rowOff>
    </xdr:to>
    <xdr:cxnSp macro="">
      <xdr:nvCxnSpPr>
        <xdr:cNvPr id="185" name="直線コネクタ 184"/>
        <xdr:cNvCxnSpPr/>
      </xdr:nvCxnSpPr>
      <xdr:spPr>
        <a:xfrm flipV="1">
          <a:off x="3098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7" name="テキスト ボックス 186"/>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127000</xdr:rowOff>
    </xdr:from>
    <xdr:to>
      <xdr:col>15</xdr:col>
      <xdr:colOff>98425</xdr:colOff>
      <xdr:row>53</xdr:row>
      <xdr:rowOff>146050</xdr:rowOff>
    </xdr:to>
    <xdr:cxnSp macro="">
      <xdr:nvCxnSpPr>
        <xdr:cNvPr id="188" name="直線コネクタ 187"/>
        <xdr:cNvCxnSpPr/>
      </xdr:nvCxnSpPr>
      <xdr:spPr>
        <a:xfrm flipV="1">
          <a:off x="2209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0" name="テキスト ボックス 189"/>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127000</xdr:rowOff>
    </xdr:from>
    <xdr:to>
      <xdr:col>11</xdr:col>
      <xdr:colOff>9525</xdr:colOff>
      <xdr:row>53</xdr:row>
      <xdr:rowOff>146050</xdr:rowOff>
    </xdr:to>
    <xdr:cxnSp macro="">
      <xdr:nvCxnSpPr>
        <xdr:cNvPr id="191" name="直線コネクタ 190"/>
        <xdr:cNvCxnSpPr/>
      </xdr:nvCxnSpPr>
      <xdr:spPr>
        <a:xfrm>
          <a:off x="1320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192" name="フローチャート: 判断 191"/>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3" name="テキスト ボックス 192"/>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194" name="フローチャート: 判断 193"/>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86377</xdr:rowOff>
    </xdr:from>
    <xdr:ext cx="762000" cy="259045"/>
    <xdr:sp macro="" textlink="">
      <xdr:nvSpPr>
        <xdr:cNvPr id="195" name="テキスト ボックス 194"/>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1" name="楕円 200"/>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2"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3" name="楕円 202"/>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4" name="テキスト ボックス 203"/>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76200</xdr:rowOff>
    </xdr:from>
    <xdr:to>
      <xdr:col>15</xdr:col>
      <xdr:colOff>149225</xdr:colOff>
      <xdr:row>54</xdr:row>
      <xdr:rowOff>6350</xdr:rowOff>
    </xdr:to>
    <xdr:sp macro="" textlink="">
      <xdr:nvSpPr>
        <xdr:cNvPr id="205" name="楕円 204"/>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16527</xdr:rowOff>
    </xdr:from>
    <xdr:ext cx="762000" cy="259045"/>
    <xdr:sp macro="" textlink="">
      <xdr:nvSpPr>
        <xdr:cNvPr id="206" name="テキスト ボックス 205"/>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07" name="楕円 206"/>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08" name="テキスト ボックス 207"/>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76200</xdr:rowOff>
    </xdr:from>
    <xdr:to>
      <xdr:col>6</xdr:col>
      <xdr:colOff>171450</xdr:colOff>
      <xdr:row>54</xdr:row>
      <xdr:rowOff>6350</xdr:rowOff>
    </xdr:to>
    <xdr:sp macro="" textlink="">
      <xdr:nvSpPr>
        <xdr:cNvPr id="209" name="楕円 208"/>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16527</xdr:rowOff>
    </xdr:from>
    <xdr:ext cx="762000" cy="259045"/>
    <xdr:sp macro="" textlink="">
      <xdr:nvSpPr>
        <xdr:cNvPr id="210" name="テキスト ボックス 209"/>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２．０ポイント低い水準である。下水道事業、農業集落排水事業の各特別会計および社会保障関係経費にかかる特別会計への繰出金は、今後も増加する傾向にあることから、さらなる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145288</xdr:rowOff>
    </xdr:from>
    <xdr:to>
      <xdr:col>82</xdr:col>
      <xdr:colOff>107950</xdr:colOff>
      <xdr:row>56</xdr:row>
      <xdr:rowOff>145288</xdr:rowOff>
    </xdr:to>
    <xdr:cxnSp macro="">
      <xdr:nvCxnSpPr>
        <xdr:cNvPr id="240" name="直線コネクタ 239"/>
        <xdr:cNvCxnSpPr/>
      </xdr:nvCxnSpPr>
      <xdr:spPr>
        <a:xfrm>
          <a:off x="15671800" y="9746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145288</xdr:rowOff>
    </xdr:to>
    <xdr:cxnSp macro="">
      <xdr:nvCxnSpPr>
        <xdr:cNvPr id="243" name="直線コネクタ 242"/>
        <xdr:cNvCxnSpPr/>
      </xdr:nvCxnSpPr>
      <xdr:spPr>
        <a:xfrm>
          <a:off x="14782800" y="97053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76708</xdr:rowOff>
    </xdr:from>
    <xdr:to>
      <xdr:col>73</xdr:col>
      <xdr:colOff>180975</xdr:colOff>
      <xdr:row>56</xdr:row>
      <xdr:rowOff>104140</xdr:rowOff>
    </xdr:to>
    <xdr:cxnSp macro="">
      <xdr:nvCxnSpPr>
        <xdr:cNvPr id="246" name="直線コネクタ 245"/>
        <xdr:cNvCxnSpPr/>
      </xdr:nvCxnSpPr>
      <xdr:spPr>
        <a:xfrm>
          <a:off x="13893800" y="9677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8" name="テキスト ボックス 247"/>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143002</xdr:rowOff>
    </xdr:from>
    <xdr:to>
      <xdr:col>69</xdr:col>
      <xdr:colOff>92075</xdr:colOff>
      <xdr:row>56</xdr:row>
      <xdr:rowOff>76708</xdr:rowOff>
    </xdr:to>
    <xdr:cxnSp macro="">
      <xdr:nvCxnSpPr>
        <xdr:cNvPr id="249" name="直線コネクタ 248"/>
        <xdr:cNvCxnSpPr/>
      </xdr:nvCxnSpPr>
      <xdr:spPr>
        <a:xfrm>
          <a:off x="13004800" y="95727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0" name="フローチャート: 判断 249"/>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51" name="テキスト ボックス 250"/>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52" name="フローチャート: 判断 251"/>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4843</xdr:rowOff>
    </xdr:from>
    <xdr:ext cx="762000" cy="259045"/>
    <xdr:sp macro="" textlink="">
      <xdr:nvSpPr>
        <xdr:cNvPr id="253" name="テキスト ボックス 252"/>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94488</xdr:rowOff>
    </xdr:from>
    <xdr:to>
      <xdr:col>82</xdr:col>
      <xdr:colOff>158750</xdr:colOff>
      <xdr:row>57</xdr:row>
      <xdr:rowOff>24638</xdr:rowOff>
    </xdr:to>
    <xdr:sp macro="" textlink="">
      <xdr:nvSpPr>
        <xdr:cNvPr id="259" name="楕円 258"/>
        <xdr:cNvSpPr/>
      </xdr:nvSpPr>
      <xdr:spPr>
        <a:xfrm>
          <a:off x="164592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111015</xdr:rowOff>
    </xdr:from>
    <xdr:ext cx="762000" cy="259045"/>
    <xdr:sp macro="" textlink="">
      <xdr:nvSpPr>
        <xdr:cNvPr id="260" name="その他該当値テキスト"/>
        <xdr:cNvSpPr txBox="1"/>
      </xdr:nvSpPr>
      <xdr:spPr>
        <a:xfrm>
          <a:off x="16598900" y="954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94488</xdr:rowOff>
    </xdr:from>
    <xdr:to>
      <xdr:col>78</xdr:col>
      <xdr:colOff>120650</xdr:colOff>
      <xdr:row>57</xdr:row>
      <xdr:rowOff>24638</xdr:rowOff>
    </xdr:to>
    <xdr:sp macro="" textlink="">
      <xdr:nvSpPr>
        <xdr:cNvPr id="261" name="楕円 260"/>
        <xdr:cNvSpPr/>
      </xdr:nvSpPr>
      <xdr:spPr>
        <a:xfrm>
          <a:off x="15621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34815</xdr:rowOff>
    </xdr:from>
    <xdr:ext cx="736600" cy="259045"/>
    <xdr:sp macro="" textlink="">
      <xdr:nvSpPr>
        <xdr:cNvPr id="262" name="テキスト ボックス 261"/>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63" name="楕円 262"/>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64" name="テキスト ボックス 263"/>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25908</xdr:rowOff>
    </xdr:from>
    <xdr:to>
      <xdr:col>69</xdr:col>
      <xdr:colOff>142875</xdr:colOff>
      <xdr:row>56</xdr:row>
      <xdr:rowOff>127508</xdr:rowOff>
    </xdr:to>
    <xdr:sp macro="" textlink="">
      <xdr:nvSpPr>
        <xdr:cNvPr id="265" name="楕円 264"/>
        <xdr:cNvSpPr/>
      </xdr:nvSpPr>
      <xdr:spPr>
        <a:xfrm>
          <a:off x="13843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137685</xdr:rowOff>
    </xdr:from>
    <xdr:ext cx="762000" cy="259045"/>
    <xdr:sp macro="" textlink="">
      <xdr:nvSpPr>
        <xdr:cNvPr id="266" name="テキスト ボックス 265"/>
        <xdr:cNvSpPr txBox="1"/>
      </xdr:nvSpPr>
      <xdr:spPr>
        <a:xfrm>
          <a:off x="13512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92202</xdr:rowOff>
    </xdr:from>
    <xdr:to>
      <xdr:col>65</xdr:col>
      <xdr:colOff>53975</xdr:colOff>
      <xdr:row>56</xdr:row>
      <xdr:rowOff>22352</xdr:rowOff>
    </xdr:to>
    <xdr:sp macro="" textlink="">
      <xdr:nvSpPr>
        <xdr:cNvPr id="267" name="楕円 266"/>
        <xdr:cNvSpPr/>
      </xdr:nvSpPr>
      <xdr:spPr>
        <a:xfrm>
          <a:off x="12954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32529</xdr:rowOff>
    </xdr:from>
    <xdr:ext cx="762000" cy="259045"/>
    <xdr:sp macro="" textlink="">
      <xdr:nvSpPr>
        <xdr:cNvPr id="268" name="テキスト ボックス 267"/>
        <xdr:cNvSpPr txBox="1"/>
      </xdr:nvSpPr>
      <xdr:spPr>
        <a:xfrm>
          <a:off x="12623800" y="92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０．８ポイント高い水準であり、前年度と比較して１．０ポイント高くなっている。公共交通の確保や医療分野等の必要な支出に加え、人口減少対策として、集落づくりや定住・移住支援を充実させており、今後も必要な経費を見極めながら事業を実施していく。また、個人や団体への補助、助成事業については、見直しを継続し、支出の軽減・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51562</xdr:rowOff>
    </xdr:to>
    <xdr:cxnSp macro="">
      <xdr:nvCxnSpPr>
        <xdr:cNvPr id="298" name="直線コネクタ 297"/>
        <xdr:cNvCxnSpPr/>
      </xdr:nvCxnSpPr>
      <xdr:spPr>
        <a:xfrm>
          <a:off x="15671800" y="63494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29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5842</xdr:rowOff>
    </xdr:to>
    <xdr:cxnSp macro="">
      <xdr:nvCxnSpPr>
        <xdr:cNvPr id="301" name="直線コネクタ 300"/>
        <xdr:cNvCxnSpPr/>
      </xdr:nvCxnSpPr>
      <xdr:spPr>
        <a:xfrm>
          <a:off x="14782800" y="6340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36</xdr:row>
      <xdr:rowOff>168148</xdr:rowOff>
    </xdr:to>
    <xdr:cxnSp macro="">
      <xdr:nvCxnSpPr>
        <xdr:cNvPr id="304" name="直線コネクタ 303"/>
        <xdr:cNvCxnSpPr/>
      </xdr:nvCxnSpPr>
      <xdr:spPr>
        <a:xfrm>
          <a:off x="13893800" y="6335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06" name="テキスト ボックス 305"/>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163576</xdr:rowOff>
    </xdr:to>
    <xdr:cxnSp macro="">
      <xdr:nvCxnSpPr>
        <xdr:cNvPr id="307" name="直線コネクタ 306"/>
        <xdr:cNvCxnSpPr/>
      </xdr:nvCxnSpPr>
      <xdr:spPr>
        <a:xfrm>
          <a:off x="13004800" y="6299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8" name="フローチャート: 判断 307"/>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09" name="テキスト ボックス 308"/>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0" name="フローチャート: 判断 309"/>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1" name="テキスト ボックス 310"/>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7" name="楕円 316"/>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18"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19" name="楕円 318"/>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20" name="テキスト ボックス 319"/>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1" name="楕円 320"/>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22" name="テキスト ボックス 321"/>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23" name="楕円 322"/>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24" name="テキスト ボックス 323"/>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25" name="楕円 324"/>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26" name="テキスト ボックス 325"/>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類似団体と比較して０．４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高い水準であり、前年度と比較して２．５</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くなっている。継続して実施している道路整備事業や緊急防災減災事業にかかる元金償還の開始により、昨年度より比率は増加した。今後、道路整備事業に加え、公共施設の老朽化対策、上水道施設の老朽化による特別会計への繰出増加、一事務組合への公債費支出の増加が見込まれるが、償還額を超える地方債を発行しないよう、計画的な地方債の発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77</xdr:row>
      <xdr:rowOff>101854</xdr:rowOff>
    </xdr:to>
    <xdr:cxnSp macro="">
      <xdr:nvCxnSpPr>
        <xdr:cNvPr id="356" name="直線コネクタ 355"/>
        <xdr:cNvCxnSpPr/>
      </xdr:nvCxnSpPr>
      <xdr:spPr>
        <a:xfrm>
          <a:off x="3987800" y="1318920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57"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77</xdr:row>
      <xdr:rowOff>14987</xdr:rowOff>
    </xdr:to>
    <xdr:cxnSp macro="">
      <xdr:nvCxnSpPr>
        <xdr:cNvPr id="359" name="直線コネクタ 358"/>
        <xdr:cNvCxnSpPr/>
      </xdr:nvCxnSpPr>
      <xdr:spPr>
        <a:xfrm flipV="1">
          <a:off x="3098800" y="131892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14987</xdr:rowOff>
    </xdr:from>
    <xdr:to>
      <xdr:col>15</xdr:col>
      <xdr:colOff>98425</xdr:colOff>
      <xdr:row>77</xdr:row>
      <xdr:rowOff>28702</xdr:rowOff>
    </xdr:to>
    <xdr:cxnSp macro="">
      <xdr:nvCxnSpPr>
        <xdr:cNvPr id="362" name="直線コネクタ 361"/>
        <xdr:cNvCxnSpPr/>
      </xdr:nvCxnSpPr>
      <xdr:spPr>
        <a:xfrm flipV="1">
          <a:off x="2209800" y="132166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77</xdr:row>
      <xdr:rowOff>28702</xdr:rowOff>
    </xdr:to>
    <xdr:cxnSp macro="">
      <xdr:nvCxnSpPr>
        <xdr:cNvPr id="365" name="直線コネクタ 364"/>
        <xdr:cNvCxnSpPr/>
      </xdr:nvCxnSpPr>
      <xdr:spPr>
        <a:xfrm>
          <a:off x="1320800" y="131709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105918</xdr:rowOff>
    </xdr:from>
    <xdr:to>
      <xdr:col>11</xdr:col>
      <xdr:colOff>60325</xdr:colOff>
      <xdr:row>78</xdr:row>
      <xdr:rowOff>36068</xdr:rowOff>
    </xdr:to>
    <xdr:sp macro="" textlink="">
      <xdr:nvSpPr>
        <xdr:cNvPr id="366" name="フローチャート: 判断 36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20845</xdr:rowOff>
    </xdr:from>
    <xdr:ext cx="762000" cy="259045"/>
    <xdr:sp macro="" textlink="">
      <xdr:nvSpPr>
        <xdr:cNvPr id="367" name="テキスト ボックス 366"/>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68" name="フローチャート: 判断 367"/>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69" name="テキスト ボックス 368"/>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75" name="楕円 374"/>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23131</xdr:rowOff>
    </xdr:from>
    <xdr:ext cx="762000" cy="259045"/>
    <xdr:sp macro="" textlink="">
      <xdr:nvSpPr>
        <xdr:cNvPr id="376" name="公債費該当値テキスト"/>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108204</xdr:rowOff>
    </xdr:from>
    <xdr:to>
      <xdr:col>20</xdr:col>
      <xdr:colOff>38100</xdr:colOff>
      <xdr:row>77</xdr:row>
      <xdr:rowOff>38354</xdr:rowOff>
    </xdr:to>
    <xdr:sp macro="" textlink="">
      <xdr:nvSpPr>
        <xdr:cNvPr id="377" name="楕円 376"/>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48531</xdr:rowOff>
    </xdr:from>
    <xdr:ext cx="736600" cy="259045"/>
    <xdr:sp macro="" textlink="">
      <xdr:nvSpPr>
        <xdr:cNvPr id="378" name="テキスト ボックス 377"/>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135637</xdr:rowOff>
    </xdr:from>
    <xdr:to>
      <xdr:col>15</xdr:col>
      <xdr:colOff>149225</xdr:colOff>
      <xdr:row>77</xdr:row>
      <xdr:rowOff>65787</xdr:rowOff>
    </xdr:to>
    <xdr:sp macro="" textlink="">
      <xdr:nvSpPr>
        <xdr:cNvPr id="379" name="楕円 378"/>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75963</xdr:rowOff>
    </xdr:from>
    <xdr:ext cx="762000" cy="259045"/>
    <xdr:sp macro="" textlink="">
      <xdr:nvSpPr>
        <xdr:cNvPr id="380" name="テキスト ボックス 379"/>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149352</xdr:rowOff>
    </xdr:from>
    <xdr:to>
      <xdr:col>11</xdr:col>
      <xdr:colOff>60325</xdr:colOff>
      <xdr:row>77</xdr:row>
      <xdr:rowOff>79502</xdr:rowOff>
    </xdr:to>
    <xdr:sp macro="" textlink="">
      <xdr:nvSpPr>
        <xdr:cNvPr id="381" name="楕円 380"/>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89679</xdr:rowOff>
    </xdr:from>
    <xdr:ext cx="762000" cy="259045"/>
    <xdr:sp macro="" textlink="">
      <xdr:nvSpPr>
        <xdr:cNvPr id="382" name="テキスト ボックス 381"/>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83" name="楕円 382"/>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84" name="テキスト ボックス 383"/>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４．６ポイント高い水準であり、前年度と比較して４．８ポイント高くなっている。人件費および扶助費は増加したが、物件費および維持補修費が減少し、公債費を除く経常充当一般財源は前年度とほぼ同じである。数値上昇の要因は、税収減による経常一般財源の減少である。類似団体と比較して高い水準にあることから、事務事業の見直し等行財政改革の取り組みを進め、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76708</xdr:rowOff>
    </xdr:from>
    <xdr:to>
      <xdr:col>82</xdr:col>
      <xdr:colOff>107950</xdr:colOff>
      <xdr:row>77</xdr:row>
      <xdr:rowOff>124713</xdr:rowOff>
    </xdr:to>
    <xdr:cxnSp macro="">
      <xdr:nvCxnSpPr>
        <xdr:cNvPr id="415" name="直線コネクタ 414"/>
        <xdr:cNvCxnSpPr/>
      </xdr:nvCxnSpPr>
      <xdr:spPr>
        <a:xfrm>
          <a:off x="15671800" y="13106908"/>
          <a:ext cx="8382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26415</xdr:rowOff>
    </xdr:from>
    <xdr:to>
      <xdr:col>78</xdr:col>
      <xdr:colOff>69850</xdr:colOff>
      <xdr:row>76</xdr:row>
      <xdr:rowOff>76708</xdr:rowOff>
    </xdr:to>
    <xdr:cxnSp macro="">
      <xdr:nvCxnSpPr>
        <xdr:cNvPr id="418" name="直線コネクタ 417"/>
        <xdr:cNvCxnSpPr/>
      </xdr:nvCxnSpPr>
      <xdr:spPr>
        <a:xfrm>
          <a:off x="14782800" y="130566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76</xdr:row>
      <xdr:rowOff>26415</xdr:rowOff>
    </xdr:to>
    <xdr:cxnSp macro="">
      <xdr:nvCxnSpPr>
        <xdr:cNvPr id="421" name="直線コネクタ 420"/>
        <xdr:cNvCxnSpPr/>
      </xdr:nvCxnSpPr>
      <xdr:spPr>
        <a:xfrm>
          <a:off x="13893800" y="130246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23" name="テキスト ボックス 422"/>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28702</xdr:rowOff>
    </xdr:from>
    <xdr:to>
      <xdr:col>69</xdr:col>
      <xdr:colOff>92075</xdr:colOff>
      <xdr:row>75</xdr:row>
      <xdr:rowOff>165863</xdr:rowOff>
    </xdr:to>
    <xdr:cxnSp macro="">
      <xdr:nvCxnSpPr>
        <xdr:cNvPr id="424" name="直線コネクタ 423"/>
        <xdr:cNvCxnSpPr/>
      </xdr:nvCxnSpPr>
      <xdr:spPr>
        <a:xfrm>
          <a:off x="13004800" y="12887452"/>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25" name="フローチャート: 判断 42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80281</xdr:rowOff>
    </xdr:from>
    <xdr:ext cx="762000" cy="259045"/>
    <xdr:sp macro="" textlink="">
      <xdr:nvSpPr>
        <xdr:cNvPr id="426" name="テキスト ボックス 425"/>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27" name="フローチャート: 判断 426"/>
        <xdr:cNvSpPr/>
      </xdr:nvSpPr>
      <xdr:spPr>
        <a:xfrm>
          <a:off x="12954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137431</xdr:rowOff>
    </xdr:from>
    <xdr:ext cx="762000" cy="259045"/>
    <xdr:sp macro="" textlink="">
      <xdr:nvSpPr>
        <xdr:cNvPr id="428" name="テキスト ボックス 427"/>
        <xdr:cNvSpPr txBox="1"/>
      </xdr:nvSpPr>
      <xdr:spPr>
        <a:xfrm>
          <a:off x="12623800" y="129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4" name="楕円 433"/>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45990</xdr:rowOff>
    </xdr:from>
    <xdr:ext cx="762000" cy="259045"/>
    <xdr:sp macro="" textlink="">
      <xdr:nvSpPr>
        <xdr:cNvPr id="435" name="公債費以外該当値テキスト"/>
        <xdr:cNvSpPr txBox="1"/>
      </xdr:nvSpPr>
      <xdr:spPr>
        <a:xfrm>
          <a:off x="16598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25908</xdr:rowOff>
    </xdr:from>
    <xdr:to>
      <xdr:col>78</xdr:col>
      <xdr:colOff>120650</xdr:colOff>
      <xdr:row>76</xdr:row>
      <xdr:rowOff>127508</xdr:rowOff>
    </xdr:to>
    <xdr:sp macro="" textlink="">
      <xdr:nvSpPr>
        <xdr:cNvPr id="436" name="楕円 435"/>
        <xdr:cNvSpPr/>
      </xdr:nvSpPr>
      <xdr:spPr>
        <a:xfrm>
          <a:off x="15621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112285</xdr:rowOff>
    </xdr:from>
    <xdr:ext cx="736600" cy="259045"/>
    <xdr:sp macro="" textlink="">
      <xdr:nvSpPr>
        <xdr:cNvPr id="437" name="テキスト ボックス 436"/>
        <xdr:cNvSpPr txBox="1"/>
      </xdr:nvSpPr>
      <xdr:spPr>
        <a:xfrm>
          <a:off x="15290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147065</xdr:rowOff>
    </xdr:from>
    <xdr:to>
      <xdr:col>74</xdr:col>
      <xdr:colOff>31750</xdr:colOff>
      <xdr:row>76</xdr:row>
      <xdr:rowOff>77215</xdr:rowOff>
    </xdr:to>
    <xdr:sp macro="" textlink="">
      <xdr:nvSpPr>
        <xdr:cNvPr id="438" name="楕円 437"/>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61992</xdr:rowOff>
    </xdr:from>
    <xdr:ext cx="762000" cy="259045"/>
    <xdr:sp macro="" textlink="">
      <xdr:nvSpPr>
        <xdr:cNvPr id="439" name="テキスト ボックス 438"/>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115062</xdr:rowOff>
    </xdr:from>
    <xdr:to>
      <xdr:col>69</xdr:col>
      <xdr:colOff>142875</xdr:colOff>
      <xdr:row>76</xdr:row>
      <xdr:rowOff>45213</xdr:rowOff>
    </xdr:to>
    <xdr:sp macro="" textlink="">
      <xdr:nvSpPr>
        <xdr:cNvPr id="440" name="楕円 439"/>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41" name="テキスト ボックス 440"/>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42" name="楕円 441"/>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89679</xdr:rowOff>
    </xdr:from>
    <xdr:ext cx="762000" cy="259045"/>
    <xdr:sp macro="" textlink="">
      <xdr:nvSpPr>
        <xdr:cNvPr id="443" name="テキスト ボックス 442"/>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40528</xdr:rowOff>
    </xdr:from>
    <xdr:to>
      <xdr:col>29</xdr:col>
      <xdr:colOff>127000</xdr:colOff>
      <xdr:row>18</xdr:row>
      <xdr:rowOff>92164</xdr:rowOff>
    </xdr:to>
    <xdr:cxnSp macro="">
      <xdr:nvCxnSpPr>
        <xdr:cNvPr id="48" name="直線コネクタ 47"/>
        <xdr:cNvCxnSpPr/>
      </xdr:nvCxnSpPr>
      <xdr:spPr bwMode="auto">
        <a:xfrm flipV="1">
          <a:off x="5003800" y="3174253"/>
          <a:ext cx="647700" cy="51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25306</xdr:rowOff>
    </xdr:from>
    <xdr:ext cx="762000" cy="259045"/>
    <xdr:sp macro="" textlink="">
      <xdr:nvSpPr>
        <xdr:cNvPr id="49" name="人口1人当たり決算額の推移平均値テキスト130"/>
        <xdr:cNvSpPr txBox="1"/>
      </xdr:nvSpPr>
      <xdr:spPr>
        <a:xfrm>
          <a:off x="5740400" y="3159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76949</xdr:rowOff>
    </xdr:from>
    <xdr:to>
      <xdr:col>26</xdr:col>
      <xdr:colOff>50800</xdr:colOff>
      <xdr:row>18</xdr:row>
      <xdr:rowOff>92164</xdr:rowOff>
    </xdr:to>
    <xdr:cxnSp macro="">
      <xdr:nvCxnSpPr>
        <xdr:cNvPr id="51" name="直線コネクタ 50"/>
        <xdr:cNvCxnSpPr/>
      </xdr:nvCxnSpPr>
      <xdr:spPr bwMode="auto">
        <a:xfrm>
          <a:off x="4305300" y="3210674"/>
          <a:ext cx="698500" cy="15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76949</xdr:rowOff>
    </xdr:from>
    <xdr:to>
      <xdr:col>22</xdr:col>
      <xdr:colOff>114300</xdr:colOff>
      <xdr:row>18</xdr:row>
      <xdr:rowOff>100348</xdr:rowOff>
    </xdr:to>
    <xdr:cxnSp macro="">
      <xdr:nvCxnSpPr>
        <xdr:cNvPr id="54" name="直線コネクタ 53"/>
        <xdr:cNvCxnSpPr/>
      </xdr:nvCxnSpPr>
      <xdr:spPr bwMode="auto">
        <a:xfrm flipV="1">
          <a:off x="3606800" y="3210674"/>
          <a:ext cx="698500" cy="23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134552</xdr:rowOff>
    </xdr:from>
    <xdr:ext cx="762000" cy="259045"/>
    <xdr:sp macro="" textlink="">
      <xdr:nvSpPr>
        <xdr:cNvPr id="56" name="テキスト ボックス 55"/>
        <xdr:cNvSpPr txBox="1"/>
      </xdr:nvSpPr>
      <xdr:spPr>
        <a:xfrm>
          <a:off x="3924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100348</xdr:rowOff>
    </xdr:from>
    <xdr:to>
      <xdr:col>18</xdr:col>
      <xdr:colOff>177800</xdr:colOff>
      <xdr:row>18</xdr:row>
      <xdr:rowOff>113543</xdr:rowOff>
    </xdr:to>
    <xdr:cxnSp macro="">
      <xdr:nvCxnSpPr>
        <xdr:cNvPr id="57" name="直線コネクタ 56"/>
        <xdr:cNvCxnSpPr/>
      </xdr:nvCxnSpPr>
      <xdr:spPr bwMode="auto">
        <a:xfrm flipV="1">
          <a:off x="2908300" y="3234073"/>
          <a:ext cx="698500" cy="13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154211</xdr:rowOff>
    </xdr:from>
    <xdr:to>
      <xdr:col>19</xdr:col>
      <xdr:colOff>38100</xdr:colOff>
      <xdr:row>18</xdr:row>
      <xdr:rowOff>84361</xdr:rowOff>
    </xdr:to>
    <xdr:sp macro="" textlink="">
      <xdr:nvSpPr>
        <xdr:cNvPr id="58" name="フローチャート: 判断 57"/>
        <xdr:cNvSpPr/>
      </xdr:nvSpPr>
      <xdr:spPr bwMode="auto">
        <a:xfrm>
          <a:off x="35560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94538</xdr:rowOff>
    </xdr:from>
    <xdr:ext cx="762000" cy="259045"/>
    <xdr:sp macro="" textlink="">
      <xdr:nvSpPr>
        <xdr:cNvPr id="59" name="テキスト ボックス 58"/>
        <xdr:cNvSpPr txBox="1"/>
      </xdr:nvSpPr>
      <xdr:spPr>
        <a:xfrm>
          <a:off x="32258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18578</xdr:rowOff>
    </xdr:from>
    <xdr:to>
      <xdr:col>15</xdr:col>
      <xdr:colOff>101600</xdr:colOff>
      <xdr:row>18</xdr:row>
      <xdr:rowOff>120178</xdr:rowOff>
    </xdr:to>
    <xdr:sp macro="" textlink="">
      <xdr:nvSpPr>
        <xdr:cNvPr id="60" name="フローチャート: 判断 59"/>
        <xdr:cNvSpPr/>
      </xdr:nvSpPr>
      <xdr:spPr bwMode="auto">
        <a:xfrm>
          <a:off x="2857500" y="315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130355</xdr:rowOff>
    </xdr:from>
    <xdr:ext cx="762000" cy="259045"/>
    <xdr:sp macro="" textlink="">
      <xdr:nvSpPr>
        <xdr:cNvPr id="61" name="テキスト ボックス 60"/>
        <xdr:cNvSpPr txBox="1"/>
      </xdr:nvSpPr>
      <xdr:spPr>
        <a:xfrm>
          <a:off x="2527300" y="292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161178</xdr:rowOff>
    </xdr:from>
    <xdr:to>
      <xdr:col>29</xdr:col>
      <xdr:colOff>177800</xdr:colOff>
      <xdr:row>18</xdr:row>
      <xdr:rowOff>91328</xdr:rowOff>
    </xdr:to>
    <xdr:sp macro="" textlink="">
      <xdr:nvSpPr>
        <xdr:cNvPr id="67" name="楕円 66"/>
        <xdr:cNvSpPr/>
      </xdr:nvSpPr>
      <xdr:spPr bwMode="auto">
        <a:xfrm>
          <a:off x="5600700" y="312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6255</xdr:rowOff>
    </xdr:from>
    <xdr:ext cx="762000" cy="259045"/>
    <xdr:sp macro="" textlink="">
      <xdr:nvSpPr>
        <xdr:cNvPr id="68" name="人口1人当たり決算額の推移該当値テキスト130"/>
        <xdr:cNvSpPr txBox="1"/>
      </xdr:nvSpPr>
      <xdr:spPr>
        <a:xfrm>
          <a:off x="5740400" y="296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41364</xdr:rowOff>
    </xdr:from>
    <xdr:to>
      <xdr:col>26</xdr:col>
      <xdr:colOff>101600</xdr:colOff>
      <xdr:row>18</xdr:row>
      <xdr:rowOff>142964</xdr:rowOff>
    </xdr:to>
    <xdr:sp macro="" textlink="">
      <xdr:nvSpPr>
        <xdr:cNvPr id="69" name="楕円 68"/>
        <xdr:cNvSpPr/>
      </xdr:nvSpPr>
      <xdr:spPr bwMode="auto">
        <a:xfrm>
          <a:off x="4953000" y="317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127742</xdr:rowOff>
    </xdr:from>
    <xdr:ext cx="736600" cy="259045"/>
    <xdr:sp macro="" textlink="">
      <xdr:nvSpPr>
        <xdr:cNvPr id="70" name="テキスト ボックス 69"/>
        <xdr:cNvSpPr txBox="1"/>
      </xdr:nvSpPr>
      <xdr:spPr>
        <a:xfrm>
          <a:off x="4622800" y="326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26149</xdr:rowOff>
    </xdr:from>
    <xdr:to>
      <xdr:col>22</xdr:col>
      <xdr:colOff>165100</xdr:colOff>
      <xdr:row>18</xdr:row>
      <xdr:rowOff>127749</xdr:rowOff>
    </xdr:to>
    <xdr:sp macro="" textlink="">
      <xdr:nvSpPr>
        <xdr:cNvPr id="71" name="楕円 70"/>
        <xdr:cNvSpPr/>
      </xdr:nvSpPr>
      <xdr:spPr bwMode="auto">
        <a:xfrm>
          <a:off x="4254500" y="3159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112526</xdr:rowOff>
    </xdr:from>
    <xdr:ext cx="762000" cy="259045"/>
    <xdr:sp macro="" textlink="">
      <xdr:nvSpPr>
        <xdr:cNvPr id="72" name="テキスト ボックス 71"/>
        <xdr:cNvSpPr txBox="1"/>
      </xdr:nvSpPr>
      <xdr:spPr>
        <a:xfrm>
          <a:off x="3924300" y="324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49548</xdr:rowOff>
    </xdr:from>
    <xdr:to>
      <xdr:col>19</xdr:col>
      <xdr:colOff>38100</xdr:colOff>
      <xdr:row>18</xdr:row>
      <xdr:rowOff>151148</xdr:rowOff>
    </xdr:to>
    <xdr:sp macro="" textlink="">
      <xdr:nvSpPr>
        <xdr:cNvPr id="73" name="楕円 72"/>
        <xdr:cNvSpPr/>
      </xdr:nvSpPr>
      <xdr:spPr bwMode="auto">
        <a:xfrm>
          <a:off x="3556000" y="3183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135925</xdr:rowOff>
    </xdr:from>
    <xdr:ext cx="762000" cy="259045"/>
    <xdr:sp macro="" textlink="">
      <xdr:nvSpPr>
        <xdr:cNvPr id="74" name="テキスト ボックス 73"/>
        <xdr:cNvSpPr txBox="1"/>
      </xdr:nvSpPr>
      <xdr:spPr>
        <a:xfrm>
          <a:off x="3225800" y="326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62743</xdr:rowOff>
    </xdr:from>
    <xdr:to>
      <xdr:col>15</xdr:col>
      <xdr:colOff>101600</xdr:colOff>
      <xdr:row>18</xdr:row>
      <xdr:rowOff>164343</xdr:rowOff>
    </xdr:to>
    <xdr:sp macro="" textlink="">
      <xdr:nvSpPr>
        <xdr:cNvPr id="75" name="楕円 74"/>
        <xdr:cNvSpPr/>
      </xdr:nvSpPr>
      <xdr:spPr bwMode="auto">
        <a:xfrm>
          <a:off x="2857500" y="3196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149120</xdr:rowOff>
    </xdr:from>
    <xdr:ext cx="762000" cy="259045"/>
    <xdr:sp macro="" textlink="">
      <xdr:nvSpPr>
        <xdr:cNvPr id="76" name="テキスト ボックス 75"/>
        <xdr:cNvSpPr txBox="1"/>
      </xdr:nvSpPr>
      <xdr:spPr>
        <a:xfrm>
          <a:off x="2527300" y="328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278105</xdr:rowOff>
    </xdr:from>
    <xdr:to>
      <xdr:col>29</xdr:col>
      <xdr:colOff>127000</xdr:colOff>
      <xdr:row>36</xdr:row>
      <xdr:rowOff>59472</xdr:rowOff>
    </xdr:to>
    <xdr:cxnSp macro="">
      <xdr:nvCxnSpPr>
        <xdr:cNvPr id="108" name="直線コネクタ 107"/>
        <xdr:cNvCxnSpPr/>
      </xdr:nvCxnSpPr>
      <xdr:spPr bwMode="auto">
        <a:xfrm flipV="1">
          <a:off x="5003800" y="6888455"/>
          <a:ext cx="647700" cy="12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262881</xdr:rowOff>
    </xdr:from>
    <xdr:ext cx="762000" cy="259045"/>
    <xdr:sp macro="" textlink="">
      <xdr:nvSpPr>
        <xdr:cNvPr id="109" name="人口1人当たり決算額の推移平均値テキスト445"/>
        <xdr:cNvSpPr txBox="1"/>
      </xdr:nvSpPr>
      <xdr:spPr>
        <a:xfrm>
          <a:off x="5740400" y="687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59472</xdr:rowOff>
    </xdr:from>
    <xdr:to>
      <xdr:col>26</xdr:col>
      <xdr:colOff>50800</xdr:colOff>
      <xdr:row>36</xdr:row>
      <xdr:rowOff>101351</xdr:rowOff>
    </xdr:to>
    <xdr:cxnSp macro="">
      <xdr:nvCxnSpPr>
        <xdr:cNvPr id="111" name="直線コネクタ 110"/>
        <xdr:cNvCxnSpPr/>
      </xdr:nvCxnSpPr>
      <xdr:spPr bwMode="auto">
        <a:xfrm flipV="1">
          <a:off x="4305300" y="7012722"/>
          <a:ext cx="698500" cy="41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3" name="テキスト ボックス 112"/>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101351</xdr:rowOff>
    </xdr:from>
    <xdr:to>
      <xdr:col>22</xdr:col>
      <xdr:colOff>114300</xdr:colOff>
      <xdr:row>37</xdr:row>
      <xdr:rowOff>11854</xdr:rowOff>
    </xdr:to>
    <xdr:cxnSp macro="">
      <xdr:nvCxnSpPr>
        <xdr:cNvPr id="114" name="直線コネクタ 113"/>
        <xdr:cNvCxnSpPr/>
      </xdr:nvCxnSpPr>
      <xdr:spPr bwMode="auto">
        <a:xfrm flipV="1">
          <a:off x="3606800" y="7054601"/>
          <a:ext cx="698500" cy="81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15292</xdr:rowOff>
    </xdr:from>
    <xdr:ext cx="762000" cy="259045"/>
    <xdr:sp macro="" textlink="">
      <xdr:nvSpPr>
        <xdr:cNvPr id="116" name="テキスト ボックス 115"/>
        <xdr:cNvSpPr txBox="1"/>
      </xdr:nvSpPr>
      <xdr:spPr>
        <a:xfrm>
          <a:off x="3924300" y="662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11854</xdr:rowOff>
    </xdr:from>
    <xdr:to>
      <xdr:col>18</xdr:col>
      <xdr:colOff>177800</xdr:colOff>
      <xdr:row>37</xdr:row>
      <xdr:rowOff>208267</xdr:rowOff>
    </xdr:to>
    <xdr:cxnSp macro="">
      <xdr:nvCxnSpPr>
        <xdr:cNvPr id="117" name="直線コネクタ 116"/>
        <xdr:cNvCxnSpPr/>
      </xdr:nvCxnSpPr>
      <xdr:spPr bwMode="auto">
        <a:xfrm flipV="1">
          <a:off x="2908300" y="7136554"/>
          <a:ext cx="698500" cy="196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177584</xdr:rowOff>
    </xdr:from>
    <xdr:to>
      <xdr:col>19</xdr:col>
      <xdr:colOff>38100</xdr:colOff>
      <xdr:row>35</xdr:row>
      <xdr:rowOff>279184</xdr:rowOff>
    </xdr:to>
    <xdr:sp macro="" textlink="">
      <xdr:nvSpPr>
        <xdr:cNvPr id="118" name="フローチャート: 判断 117"/>
        <xdr:cNvSpPr/>
      </xdr:nvSpPr>
      <xdr:spPr bwMode="auto">
        <a:xfrm>
          <a:off x="3556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289361</xdr:rowOff>
    </xdr:from>
    <xdr:ext cx="762000" cy="259045"/>
    <xdr:sp macro="" textlink="">
      <xdr:nvSpPr>
        <xdr:cNvPr id="119" name="テキスト ボックス 118"/>
        <xdr:cNvSpPr txBox="1"/>
      </xdr:nvSpPr>
      <xdr:spPr>
        <a:xfrm>
          <a:off x="3225800" y="655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102855</xdr:rowOff>
    </xdr:from>
    <xdr:to>
      <xdr:col>15</xdr:col>
      <xdr:colOff>101600</xdr:colOff>
      <xdr:row>35</xdr:row>
      <xdr:rowOff>204455</xdr:rowOff>
    </xdr:to>
    <xdr:sp macro="" textlink="">
      <xdr:nvSpPr>
        <xdr:cNvPr id="120" name="フローチャート: 判断 119"/>
        <xdr:cNvSpPr/>
      </xdr:nvSpPr>
      <xdr:spPr bwMode="auto">
        <a:xfrm>
          <a:off x="2857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214632</xdr:rowOff>
    </xdr:from>
    <xdr:ext cx="762000" cy="259045"/>
    <xdr:sp macro="" textlink="">
      <xdr:nvSpPr>
        <xdr:cNvPr id="121" name="テキスト ボックス 120"/>
        <xdr:cNvSpPr txBox="1"/>
      </xdr:nvSpPr>
      <xdr:spPr>
        <a:xfrm>
          <a:off x="2527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227305</xdr:rowOff>
    </xdr:from>
    <xdr:to>
      <xdr:col>29</xdr:col>
      <xdr:colOff>177800</xdr:colOff>
      <xdr:row>35</xdr:row>
      <xdr:rowOff>328905</xdr:rowOff>
    </xdr:to>
    <xdr:sp macro="" textlink="">
      <xdr:nvSpPr>
        <xdr:cNvPr id="127" name="楕円 126"/>
        <xdr:cNvSpPr/>
      </xdr:nvSpPr>
      <xdr:spPr bwMode="auto">
        <a:xfrm>
          <a:off x="5600700" y="6837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72382</xdr:rowOff>
    </xdr:from>
    <xdr:ext cx="762000" cy="259045"/>
    <xdr:sp macro="" textlink="">
      <xdr:nvSpPr>
        <xdr:cNvPr id="128" name="人口1人当たり決算額の推移該当値テキスト445"/>
        <xdr:cNvSpPr txBox="1"/>
      </xdr:nvSpPr>
      <xdr:spPr>
        <a:xfrm>
          <a:off x="5740400" y="668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8672</xdr:rowOff>
    </xdr:from>
    <xdr:to>
      <xdr:col>26</xdr:col>
      <xdr:colOff>101600</xdr:colOff>
      <xdr:row>36</xdr:row>
      <xdr:rowOff>110272</xdr:rowOff>
    </xdr:to>
    <xdr:sp macro="" textlink="">
      <xdr:nvSpPr>
        <xdr:cNvPr id="129" name="楕円 128"/>
        <xdr:cNvSpPr/>
      </xdr:nvSpPr>
      <xdr:spPr bwMode="auto">
        <a:xfrm>
          <a:off x="4953000" y="6961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95049</xdr:rowOff>
    </xdr:from>
    <xdr:ext cx="736600" cy="259045"/>
    <xdr:sp macro="" textlink="">
      <xdr:nvSpPr>
        <xdr:cNvPr id="130" name="テキスト ボックス 129"/>
        <xdr:cNvSpPr txBox="1"/>
      </xdr:nvSpPr>
      <xdr:spPr>
        <a:xfrm>
          <a:off x="4622800" y="704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50551</xdr:rowOff>
    </xdr:from>
    <xdr:to>
      <xdr:col>22</xdr:col>
      <xdr:colOff>165100</xdr:colOff>
      <xdr:row>36</xdr:row>
      <xdr:rowOff>152151</xdr:rowOff>
    </xdr:to>
    <xdr:sp macro="" textlink="">
      <xdr:nvSpPr>
        <xdr:cNvPr id="131" name="楕円 130"/>
        <xdr:cNvSpPr/>
      </xdr:nvSpPr>
      <xdr:spPr bwMode="auto">
        <a:xfrm>
          <a:off x="4254500" y="7003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136928</xdr:rowOff>
    </xdr:from>
    <xdr:ext cx="762000" cy="259045"/>
    <xdr:sp macro="" textlink="">
      <xdr:nvSpPr>
        <xdr:cNvPr id="132" name="テキスト ボックス 131"/>
        <xdr:cNvSpPr txBox="1"/>
      </xdr:nvSpPr>
      <xdr:spPr>
        <a:xfrm>
          <a:off x="3924300" y="709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132504</xdr:rowOff>
    </xdr:from>
    <xdr:to>
      <xdr:col>19</xdr:col>
      <xdr:colOff>38100</xdr:colOff>
      <xdr:row>37</xdr:row>
      <xdr:rowOff>62654</xdr:rowOff>
    </xdr:to>
    <xdr:sp macro="" textlink="">
      <xdr:nvSpPr>
        <xdr:cNvPr id="133" name="楕円 132"/>
        <xdr:cNvSpPr/>
      </xdr:nvSpPr>
      <xdr:spPr bwMode="auto">
        <a:xfrm>
          <a:off x="3556000" y="7085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47431</xdr:rowOff>
    </xdr:from>
    <xdr:ext cx="762000" cy="259045"/>
    <xdr:sp macro="" textlink="">
      <xdr:nvSpPr>
        <xdr:cNvPr id="134" name="テキスト ボックス 133"/>
        <xdr:cNvSpPr txBox="1"/>
      </xdr:nvSpPr>
      <xdr:spPr>
        <a:xfrm>
          <a:off x="3225800" y="717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157467</xdr:rowOff>
    </xdr:from>
    <xdr:to>
      <xdr:col>15</xdr:col>
      <xdr:colOff>101600</xdr:colOff>
      <xdr:row>37</xdr:row>
      <xdr:rowOff>259067</xdr:rowOff>
    </xdr:to>
    <xdr:sp macro="" textlink="">
      <xdr:nvSpPr>
        <xdr:cNvPr id="135" name="楕円 134"/>
        <xdr:cNvSpPr/>
      </xdr:nvSpPr>
      <xdr:spPr bwMode="auto">
        <a:xfrm>
          <a:off x="2857500" y="7282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243844</xdr:rowOff>
    </xdr:from>
    <xdr:ext cx="762000" cy="259045"/>
    <xdr:sp macro="" textlink="">
      <xdr:nvSpPr>
        <xdr:cNvPr id="136" name="テキスト ボックス 135"/>
        <xdr:cNvSpPr txBox="1"/>
      </xdr:nvSpPr>
      <xdr:spPr>
        <a:xfrm>
          <a:off x="2527300" y="736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7,555
7,525
135.77
5,260,509
5,065,750
181,128
2,949,531
5,347,276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119195</xdr:rowOff>
    </xdr:from>
    <xdr:to>
      <xdr:col>24</xdr:col>
      <xdr:colOff>63500</xdr:colOff>
      <xdr:row>36</xdr:row>
      <xdr:rowOff>150414</xdr:rowOff>
    </xdr:to>
    <xdr:cxnSp macro="">
      <xdr:nvCxnSpPr>
        <xdr:cNvPr id="61" name="直線コネクタ 60"/>
        <xdr:cNvCxnSpPr/>
      </xdr:nvCxnSpPr>
      <xdr:spPr>
        <a:xfrm flipV="1">
          <a:off x="3797300" y="6291395"/>
          <a:ext cx="838200" cy="3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49725</xdr:rowOff>
    </xdr:from>
    <xdr:ext cx="599010" cy="259045"/>
    <xdr:sp macro="" textlink="">
      <xdr:nvSpPr>
        <xdr:cNvPr id="62" name="人件費平均値テキスト"/>
        <xdr:cNvSpPr txBox="1"/>
      </xdr:nvSpPr>
      <xdr:spPr>
        <a:xfrm>
          <a:off x="4686300" y="6221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140698</xdr:rowOff>
    </xdr:from>
    <xdr:to>
      <xdr:col>19</xdr:col>
      <xdr:colOff>177800</xdr:colOff>
      <xdr:row>36</xdr:row>
      <xdr:rowOff>150414</xdr:rowOff>
    </xdr:to>
    <xdr:cxnSp macro="">
      <xdr:nvCxnSpPr>
        <xdr:cNvPr id="64" name="直線コネクタ 63"/>
        <xdr:cNvCxnSpPr/>
      </xdr:nvCxnSpPr>
      <xdr:spPr>
        <a:xfrm>
          <a:off x="2908300" y="6312898"/>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140698</xdr:rowOff>
    </xdr:from>
    <xdr:to>
      <xdr:col>15</xdr:col>
      <xdr:colOff>50800</xdr:colOff>
      <xdr:row>36</xdr:row>
      <xdr:rowOff>147541</xdr:rowOff>
    </xdr:to>
    <xdr:cxnSp macro="">
      <xdr:nvCxnSpPr>
        <xdr:cNvPr id="67" name="直線コネクタ 66"/>
        <xdr:cNvCxnSpPr/>
      </xdr:nvCxnSpPr>
      <xdr:spPr>
        <a:xfrm flipV="1">
          <a:off x="2019300" y="6312898"/>
          <a:ext cx="8890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147541</xdr:rowOff>
    </xdr:from>
    <xdr:to>
      <xdr:col>10</xdr:col>
      <xdr:colOff>114300</xdr:colOff>
      <xdr:row>36</xdr:row>
      <xdr:rowOff>154056</xdr:rowOff>
    </xdr:to>
    <xdr:cxnSp macro="">
      <xdr:nvCxnSpPr>
        <xdr:cNvPr id="70" name="直線コネクタ 69"/>
        <xdr:cNvCxnSpPr/>
      </xdr:nvCxnSpPr>
      <xdr:spPr>
        <a:xfrm flipV="1">
          <a:off x="1130300" y="6319741"/>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49276</xdr:rowOff>
    </xdr:from>
    <xdr:to>
      <xdr:col>10</xdr:col>
      <xdr:colOff>165100</xdr:colOff>
      <xdr:row>36</xdr:row>
      <xdr:rowOff>150876</xdr:rowOff>
    </xdr:to>
    <xdr:sp macro="" textlink="">
      <xdr:nvSpPr>
        <xdr:cNvPr id="71" name="フローチャート: 判断 70"/>
        <xdr:cNvSpPr/>
      </xdr:nvSpPr>
      <xdr:spPr>
        <a:xfrm>
          <a:off x="1968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167403</xdr:rowOff>
    </xdr:from>
    <xdr:ext cx="599010" cy="259045"/>
    <xdr:sp macro="" textlink="">
      <xdr:nvSpPr>
        <xdr:cNvPr id="72" name="テキスト ボックス 71"/>
        <xdr:cNvSpPr txBox="1"/>
      </xdr:nvSpPr>
      <xdr:spPr>
        <a:xfrm>
          <a:off x="1719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67107</xdr:rowOff>
    </xdr:from>
    <xdr:to>
      <xdr:col>6</xdr:col>
      <xdr:colOff>38100</xdr:colOff>
      <xdr:row>36</xdr:row>
      <xdr:rowOff>168707</xdr:rowOff>
    </xdr:to>
    <xdr:sp macro="" textlink="">
      <xdr:nvSpPr>
        <xdr:cNvPr id="73" name="フローチャート: 判断 72"/>
        <xdr:cNvSpPr/>
      </xdr:nvSpPr>
      <xdr:spPr>
        <a:xfrm>
          <a:off x="1079500" y="623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13784</xdr:rowOff>
    </xdr:from>
    <xdr:ext cx="599010" cy="259045"/>
    <xdr:sp macro="" textlink="">
      <xdr:nvSpPr>
        <xdr:cNvPr id="74" name="テキスト ボックス 73"/>
        <xdr:cNvSpPr txBox="1"/>
      </xdr:nvSpPr>
      <xdr:spPr>
        <a:xfrm>
          <a:off x="830795" y="601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68395</xdr:rowOff>
    </xdr:from>
    <xdr:to>
      <xdr:col>24</xdr:col>
      <xdr:colOff>114300</xdr:colOff>
      <xdr:row>36</xdr:row>
      <xdr:rowOff>169995</xdr:rowOff>
    </xdr:to>
    <xdr:sp macro="" textlink="">
      <xdr:nvSpPr>
        <xdr:cNvPr id="80" name="楕円 79"/>
        <xdr:cNvSpPr/>
      </xdr:nvSpPr>
      <xdr:spPr>
        <a:xfrm>
          <a:off x="4584700" y="62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91272</xdr:rowOff>
    </xdr:from>
    <xdr:ext cx="599010" cy="259045"/>
    <xdr:sp macro="" textlink="">
      <xdr:nvSpPr>
        <xdr:cNvPr id="81" name="人件費該当値テキスト"/>
        <xdr:cNvSpPr txBox="1"/>
      </xdr:nvSpPr>
      <xdr:spPr>
        <a:xfrm>
          <a:off x="4686300" y="609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99614</xdr:rowOff>
    </xdr:from>
    <xdr:to>
      <xdr:col>20</xdr:col>
      <xdr:colOff>38100</xdr:colOff>
      <xdr:row>37</xdr:row>
      <xdr:rowOff>29764</xdr:rowOff>
    </xdr:to>
    <xdr:sp macro="" textlink="">
      <xdr:nvSpPr>
        <xdr:cNvPr id="82" name="楕円 81"/>
        <xdr:cNvSpPr/>
      </xdr:nvSpPr>
      <xdr:spPr>
        <a:xfrm>
          <a:off x="3746500" y="62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20891</xdr:rowOff>
    </xdr:from>
    <xdr:ext cx="599010" cy="259045"/>
    <xdr:sp macro="" textlink="">
      <xdr:nvSpPr>
        <xdr:cNvPr id="83" name="テキスト ボックス 82"/>
        <xdr:cNvSpPr txBox="1"/>
      </xdr:nvSpPr>
      <xdr:spPr>
        <a:xfrm>
          <a:off x="3497795" y="636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89898</xdr:rowOff>
    </xdr:from>
    <xdr:to>
      <xdr:col>15</xdr:col>
      <xdr:colOff>101600</xdr:colOff>
      <xdr:row>37</xdr:row>
      <xdr:rowOff>20048</xdr:rowOff>
    </xdr:to>
    <xdr:sp macro="" textlink="">
      <xdr:nvSpPr>
        <xdr:cNvPr id="84" name="楕円 83"/>
        <xdr:cNvSpPr/>
      </xdr:nvSpPr>
      <xdr:spPr>
        <a:xfrm>
          <a:off x="2857500" y="626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11175</xdr:rowOff>
    </xdr:from>
    <xdr:ext cx="599010" cy="259045"/>
    <xdr:sp macro="" textlink="">
      <xdr:nvSpPr>
        <xdr:cNvPr id="85" name="テキスト ボックス 84"/>
        <xdr:cNvSpPr txBox="1"/>
      </xdr:nvSpPr>
      <xdr:spPr>
        <a:xfrm>
          <a:off x="2608795" y="635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96741</xdr:rowOff>
    </xdr:from>
    <xdr:to>
      <xdr:col>10</xdr:col>
      <xdr:colOff>165100</xdr:colOff>
      <xdr:row>37</xdr:row>
      <xdr:rowOff>26891</xdr:rowOff>
    </xdr:to>
    <xdr:sp macro="" textlink="">
      <xdr:nvSpPr>
        <xdr:cNvPr id="86" name="楕円 85"/>
        <xdr:cNvSpPr/>
      </xdr:nvSpPr>
      <xdr:spPr>
        <a:xfrm>
          <a:off x="1968500" y="626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18018</xdr:rowOff>
    </xdr:from>
    <xdr:ext cx="599010" cy="259045"/>
    <xdr:sp macro="" textlink="">
      <xdr:nvSpPr>
        <xdr:cNvPr id="87" name="テキスト ボックス 86"/>
        <xdr:cNvSpPr txBox="1"/>
      </xdr:nvSpPr>
      <xdr:spPr>
        <a:xfrm>
          <a:off x="1719795" y="63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103256</xdr:rowOff>
    </xdr:from>
    <xdr:to>
      <xdr:col>6</xdr:col>
      <xdr:colOff>38100</xdr:colOff>
      <xdr:row>37</xdr:row>
      <xdr:rowOff>33406</xdr:rowOff>
    </xdr:to>
    <xdr:sp macro="" textlink="">
      <xdr:nvSpPr>
        <xdr:cNvPr id="88" name="楕円 87"/>
        <xdr:cNvSpPr/>
      </xdr:nvSpPr>
      <xdr:spPr>
        <a:xfrm>
          <a:off x="1079500" y="627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24533</xdr:rowOff>
    </xdr:from>
    <xdr:ext cx="599010" cy="259045"/>
    <xdr:sp macro="" textlink="">
      <xdr:nvSpPr>
        <xdr:cNvPr id="89" name="テキスト ボックス 88"/>
        <xdr:cNvSpPr txBox="1"/>
      </xdr:nvSpPr>
      <xdr:spPr>
        <a:xfrm>
          <a:off x="830795" y="636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45589</xdr:rowOff>
    </xdr:from>
    <xdr:to>
      <xdr:col>24</xdr:col>
      <xdr:colOff>63500</xdr:colOff>
      <xdr:row>57</xdr:row>
      <xdr:rowOff>69601</xdr:rowOff>
    </xdr:to>
    <xdr:cxnSp macro="">
      <xdr:nvCxnSpPr>
        <xdr:cNvPr id="120" name="直線コネクタ 119"/>
        <xdr:cNvCxnSpPr/>
      </xdr:nvCxnSpPr>
      <xdr:spPr>
        <a:xfrm>
          <a:off x="3797300" y="9818239"/>
          <a:ext cx="838200" cy="2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45589</xdr:rowOff>
    </xdr:from>
    <xdr:to>
      <xdr:col>19</xdr:col>
      <xdr:colOff>177800</xdr:colOff>
      <xdr:row>57</xdr:row>
      <xdr:rowOff>90175</xdr:rowOff>
    </xdr:to>
    <xdr:cxnSp macro="">
      <xdr:nvCxnSpPr>
        <xdr:cNvPr id="123" name="直線コネクタ 122"/>
        <xdr:cNvCxnSpPr/>
      </xdr:nvCxnSpPr>
      <xdr:spPr>
        <a:xfrm flipV="1">
          <a:off x="2908300" y="9818239"/>
          <a:ext cx="889000" cy="4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103880</xdr:rowOff>
    </xdr:from>
    <xdr:ext cx="599010" cy="259045"/>
    <xdr:sp macro="" textlink="">
      <xdr:nvSpPr>
        <xdr:cNvPr id="125" name="テキスト ボックス 124"/>
        <xdr:cNvSpPr txBox="1"/>
      </xdr:nvSpPr>
      <xdr:spPr>
        <a:xfrm>
          <a:off x="3497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84761</xdr:rowOff>
    </xdr:from>
    <xdr:to>
      <xdr:col>15</xdr:col>
      <xdr:colOff>50800</xdr:colOff>
      <xdr:row>57</xdr:row>
      <xdr:rowOff>90175</xdr:rowOff>
    </xdr:to>
    <xdr:cxnSp macro="">
      <xdr:nvCxnSpPr>
        <xdr:cNvPr id="126" name="直線コネクタ 125"/>
        <xdr:cNvCxnSpPr/>
      </xdr:nvCxnSpPr>
      <xdr:spPr>
        <a:xfrm>
          <a:off x="2019300" y="9857411"/>
          <a:ext cx="889000" cy="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144032</xdr:rowOff>
    </xdr:from>
    <xdr:ext cx="599010" cy="259045"/>
    <xdr:sp macro="" textlink="">
      <xdr:nvSpPr>
        <xdr:cNvPr id="128" name="テキスト ボックス 127"/>
        <xdr:cNvSpPr txBox="1"/>
      </xdr:nvSpPr>
      <xdr:spPr>
        <a:xfrm>
          <a:off x="2608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84761</xdr:rowOff>
    </xdr:from>
    <xdr:to>
      <xdr:col>10</xdr:col>
      <xdr:colOff>114300</xdr:colOff>
      <xdr:row>57</xdr:row>
      <xdr:rowOff>120210</xdr:rowOff>
    </xdr:to>
    <xdr:cxnSp macro="">
      <xdr:nvCxnSpPr>
        <xdr:cNvPr id="129" name="直線コネクタ 128"/>
        <xdr:cNvCxnSpPr/>
      </xdr:nvCxnSpPr>
      <xdr:spPr>
        <a:xfrm flipV="1">
          <a:off x="1130300" y="9857411"/>
          <a:ext cx="889000" cy="3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39878</xdr:rowOff>
    </xdr:from>
    <xdr:to>
      <xdr:col>10</xdr:col>
      <xdr:colOff>165100</xdr:colOff>
      <xdr:row>57</xdr:row>
      <xdr:rowOff>141478</xdr:rowOff>
    </xdr:to>
    <xdr:sp macro="" textlink="">
      <xdr:nvSpPr>
        <xdr:cNvPr id="130" name="フローチャート: 判断 129"/>
        <xdr:cNvSpPr/>
      </xdr:nvSpPr>
      <xdr:spPr>
        <a:xfrm>
          <a:off x="1968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132605</xdr:rowOff>
    </xdr:from>
    <xdr:ext cx="599010" cy="259045"/>
    <xdr:sp macro="" textlink="">
      <xdr:nvSpPr>
        <xdr:cNvPr id="131" name="テキスト ボックス 130"/>
        <xdr:cNvSpPr txBox="1"/>
      </xdr:nvSpPr>
      <xdr:spPr>
        <a:xfrm>
          <a:off x="1719795" y="990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82205</xdr:rowOff>
    </xdr:from>
    <xdr:to>
      <xdr:col>6</xdr:col>
      <xdr:colOff>38100</xdr:colOff>
      <xdr:row>58</xdr:row>
      <xdr:rowOff>12355</xdr:rowOff>
    </xdr:to>
    <xdr:sp macro="" textlink="">
      <xdr:nvSpPr>
        <xdr:cNvPr id="132" name="フローチャート: 判断 131"/>
        <xdr:cNvSpPr/>
      </xdr:nvSpPr>
      <xdr:spPr>
        <a:xfrm>
          <a:off x="1079500" y="985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3482</xdr:rowOff>
    </xdr:from>
    <xdr:ext cx="534377" cy="259045"/>
    <xdr:sp macro="" textlink="">
      <xdr:nvSpPr>
        <xdr:cNvPr id="133" name="テキスト ボックス 132"/>
        <xdr:cNvSpPr txBox="1"/>
      </xdr:nvSpPr>
      <xdr:spPr>
        <a:xfrm>
          <a:off x="863111" y="994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18801</xdr:rowOff>
    </xdr:from>
    <xdr:to>
      <xdr:col>24</xdr:col>
      <xdr:colOff>114300</xdr:colOff>
      <xdr:row>57</xdr:row>
      <xdr:rowOff>120401</xdr:rowOff>
    </xdr:to>
    <xdr:sp macro="" textlink="">
      <xdr:nvSpPr>
        <xdr:cNvPr id="139" name="楕円 138"/>
        <xdr:cNvSpPr/>
      </xdr:nvSpPr>
      <xdr:spPr>
        <a:xfrm>
          <a:off x="4584700" y="979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41678</xdr:rowOff>
    </xdr:from>
    <xdr:ext cx="599010" cy="259045"/>
    <xdr:sp macro="" textlink="">
      <xdr:nvSpPr>
        <xdr:cNvPr id="140" name="物件費該当値テキスト"/>
        <xdr:cNvSpPr txBox="1"/>
      </xdr:nvSpPr>
      <xdr:spPr>
        <a:xfrm>
          <a:off x="4686300" y="964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166239</xdr:rowOff>
    </xdr:from>
    <xdr:to>
      <xdr:col>20</xdr:col>
      <xdr:colOff>38100</xdr:colOff>
      <xdr:row>57</xdr:row>
      <xdr:rowOff>96389</xdr:rowOff>
    </xdr:to>
    <xdr:sp macro="" textlink="">
      <xdr:nvSpPr>
        <xdr:cNvPr id="141" name="楕円 140"/>
        <xdr:cNvSpPr/>
      </xdr:nvSpPr>
      <xdr:spPr>
        <a:xfrm>
          <a:off x="3746500" y="976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112916</xdr:rowOff>
    </xdr:from>
    <xdr:ext cx="599010" cy="259045"/>
    <xdr:sp macro="" textlink="">
      <xdr:nvSpPr>
        <xdr:cNvPr id="142" name="テキスト ボックス 141"/>
        <xdr:cNvSpPr txBox="1"/>
      </xdr:nvSpPr>
      <xdr:spPr>
        <a:xfrm>
          <a:off x="3497795" y="954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39375</xdr:rowOff>
    </xdr:from>
    <xdr:to>
      <xdr:col>15</xdr:col>
      <xdr:colOff>101600</xdr:colOff>
      <xdr:row>57</xdr:row>
      <xdr:rowOff>140975</xdr:rowOff>
    </xdr:to>
    <xdr:sp macro="" textlink="">
      <xdr:nvSpPr>
        <xdr:cNvPr id="143" name="楕円 142"/>
        <xdr:cNvSpPr/>
      </xdr:nvSpPr>
      <xdr:spPr>
        <a:xfrm>
          <a:off x="2857500" y="98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132102</xdr:rowOff>
    </xdr:from>
    <xdr:ext cx="599010" cy="259045"/>
    <xdr:sp macro="" textlink="">
      <xdr:nvSpPr>
        <xdr:cNvPr id="144" name="テキスト ボックス 143"/>
        <xdr:cNvSpPr txBox="1"/>
      </xdr:nvSpPr>
      <xdr:spPr>
        <a:xfrm>
          <a:off x="2608795" y="990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33961</xdr:rowOff>
    </xdr:from>
    <xdr:to>
      <xdr:col>10</xdr:col>
      <xdr:colOff>165100</xdr:colOff>
      <xdr:row>57</xdr:row>
      <xdr:rowOff>135561</xdr:rowOff>
    </xdr:to>
    <xdr:sp macro="" textlink="">
      <xdr:nvSpPr>
        <xdr:cNvPr id="145" name="楕円 144"/>
        <xdr:cNvSpPr/>
      </xdr:nvSpPr>
      <xdr:spPr>
        <a:xfrm>
          <a:off x="1968500" y="980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152088</xdr:rowOff>
    </xdr:from>
    <xdr:ext cx="599010" cy="259045"/>
    <xdr:sp macro="" textlink="">
      <xdr:nvSpPr>
        <xdr:cNvPr id="146" name="テキスト ボックス 145"/>
        <xdr:cNvSpPr txBox="1"/>
      </xdr:nvSpPr>
      <xdr:spPr>
        <a:xfrm>
          <a:off x="1719795" y="95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69410</xdr:rowOff>
    </xdr:from>
    <xdr:to>
      <xdr:col>6</xdr:col>
      <xdr:colOff>38100</xdr:colOff>
      <xdr:row>57</xdr:row>
      <xdr:rowOff>171010</xdr:rowOff>
    </xdr:to>
    <xdr:sp macro="" textlink="">
      <xdr:nvSpPr>
        <xdr:cNvPr id="147" name="楕円 146"/>
        <xdr:cNvSpPr/>
      </xdr:nvSpPr>
      <xdr:spPr>
        <a:xfrm>
          <a:off x="1079500" y="984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16087</xdr:rowOff>
    </xdr:from>
    <xdr:ext cx="534377" cy="259045"/>
    <xdr:sp macro="" textlink="">
      <xdr:nvSpPr>
        <xdr:cNvPr id="148" name="テキスト ボックス 147"/>
        <xdr:cNvSpPr txBox="1"/>
      </xdr:nvSpPr>
      <xdr:spPr>
        <a:xfrm>
          <a:off x="863111" y="961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143529</xdr:rowOff>
    </xdr:from>
    <xdr:to>
      <xdr:col>24</xdr:col>
      <xdr:colOff>63500</xdr:colOff>
      <xdr:row>79</xdr:row>
      <xdr:rowOff>17094</xdr:rowOff>
    </xdr:to>
    <xdr:cxnSp macro="">
      <xdr:nvCxnSpPr>
        <xdr:cNvPr id="177" name="直線コネクタ 176"/>
        <xdr:cNvCxnSpPr/>
      </xdr:nvCxnSpPr>
      <xdr:spPr>
        <a:xfrm>
          <a:off x="3797300" y="13516629"/>
          <a:ext cx="838200" cy="4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143529</xdr:rowOff>
    </xdr:from>
    <xdr:to>
      <xdr:col>19</xdr:col>
      <xdr:colOff>177800</xdr:colOff>
      <xdr:row>78</xdr:row>
      <xdr:rowOff>162103</xdr:rowOff>
    </xdr:to>
    <xdr:cxnSp macro="">
      <xdr:nvCxnSpPr>
        <xdr:cNvPr id="180" name="直線コネクタ 179"/>
        <xdr:cNvCxnSpPr/>
      </xdr:nvCxnSpPr>
      <xdr:spPr>
        <a:xfrm flipV="1">
          <a:off x="2908300" y="13516629"/>
          <a:ext cx="8890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162103</xdr:rowOff>
    </xdr:from>
    <xdr:to>
      <xdr:col>15</xdr:col>
      <xdr:colOff>50800</xdr:colOff>
      <xdr:row>79</xdr:row>
      <xdr:rowOff>1206</xdr:rowOff>
    </xdr:to>
    <xdr:cxnSp macro="">
      <xdr:nvCxnSpPr>
        <xdr:cNvPr id="183" name="直線コネクタ 182"/>
        <xdr:cNvCxnSpPr/>
      </xdr:nvCxnSpPr>
      <xdr:spPr>
        <a:xfrm flipV="1">
          <a:off x="2019300" y="13535203"/>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1206</xdr:rowOff>
    </xdr:from>
    <xdr:to>
      <xdr:col>10</xdr:col>
      <xdr:colOff>114300</xdr:colOff>
      <xdr:row>79</xdr:row>
      <xdr:rowOff>16008</xdr:rowOff>
    </xdr:to>
    <xdr:cxnSp macro="">
      <xdr:nvCxnSpPr>
        <xdr:cNvPr id="186" name="直線コネクタ 185"/>
        <xdr:cNvCxnSpPr/>
      </xdr:nvCxnSpPr>
      <xdr:spPr>
        <a:xfrm flipV="1">
          <a:off x="1130300" y="13545756"/>
          <a:ext cx="8890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17138</xdr:rowOff>
    </xdr:from>
    <xdr:to>
      <xdr:col>10</xdr:col>
      <xdr:colOff>165100</xdr:colOff>
      <xdr:row>78</xdr:row>
      <xdr:rowOff>118738</xdr:rowOff>
    </xdr:to>
    <xdr:sp macro="" textlink="">
      <xdr:nvSpPr>
        <xdr:cNvPr id="187" name="フローチャート: 判断 186"/>
        <xdr:cNvSpPr/>
      </xdr:nvSpPr>
      <xdr:spPr>
        <a:xfrm>
          <a:off x="1968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135265</xdr:rowOff>
    </xdr:from>
    <xdr:ext cx="469744" cy="259045"/>
    <xdr:sp macro="" textlink="">
      <xdr:nvSpPr>
        <xdr:cNvPr id="188" name="テキスト ボックス 187"/>
        <xdr:cNvSpPr txBox="1"/>
      </xdr:nvSpPr>
      <xdr:spPr>
        <a:xfrm>
          <a:off x="1784428" y="1316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28169</xdr:rowOff>
    </xdr:from>
    <xdr:to>
      <xdr:col>6</xdr:col>
      <xdr:colOff>38100</xdr:colOff>
      <xdr:row>78</xdr:row>
      <xdr:rowOff>129769</xdr:rowOff>
    </xdr:to>
    <xdr:sp macro="" textlink="">
      <xdr:nvSpPr>
        <xdr:cNvPr id="189" name="フローチャート: 判断 188"/>
        <xdr:cNvSpPr/>
      </xdr:nvSpPr>
      <xdr:spPr>
        <a:xfrm>
          <a:off x="1079500" y="1340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146296</xdr:rowOff>
    </xdr:from>
    <xdr:ext cx="469744" cy="259045"/>
    <xdr:sp macro="" textlink="">
      <xdr:nvSpPr>
        <xdr:cNvPr id="190" name="テキスト ボックス 189"/>
        <xdr:cNvSpPr txBox="1"/>
      </xdr:nvSpPr>
      <xdr:spPr>
        <a:xfrm>
          <a:off x="895428" y="131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137744</xdr:rowOff>
    </xdr:from>
    <xdr:to>
      <xdr:col>24</xdr:col>
      <xdr:colOff>114300</xdr:colOff>
      <xdr:row>79</xdr:row>
      <xdr:rowOff>67894</xdr:rowOff>
    </xdr:to>
    <xdr:sp macro="" textlink="">
      <xdr:nvSpPr>
        <xdr:cNvPr id="196" name="楕円 195"/>
        <xdr:cNvSpPr/>
      </xdr:nvSpPr>
      <xdr:spPr>
        <a:xfrm>
          <a:off x="4584700" y="1351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52671</xdr:rowOff>
    </xdr:from>
    <xdr:ext cx="469744" cy="259045"/>
    <xdr:sp macro="" textlink="">
      <xdr:nvSpPr>
        <xdr:cNvPr id="197" name="維持補修費該当値テキスト"/>
        <xdr:cNvSpPr txBox="1"/>
      </xdr:nvSpPr>
      <xdr:spPr>
        <a:xfrm>
          <a:off x="4686300" y="1342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92729</xdr:rowOff>
    </xdr:from>
    <xdr:to>
      <xdr:col>20</xdr:col>
      <xdr:colOff>38100</xdr:colOff>
      <xdr:row>79</xdr:row>
      <xdr:rowOff>22879</xdr:rowOff>
    </xdr:to>
    <xdr:sp macro="" textlink="">
      <xdr:nvSpPr>
        <xdr:cNvPr id="198" name="楕円 197"/>
        <xdr:cNvSpPr/>
      </xdr:nvSpPr>
      <xdr:spPr>
        <a:xfrm>
          <a:off x="3746500" y="134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14006</xdr:rowOff>
    </xdr:from>
    <xdr:ext cx="469744" cy="259045"/>
    <xdr:sp macro="" textlink="">
      <xdr:nvSpPr>
        <xdr:cNvPr id="199" name="テキスト ボックス 198"/>
        <xdr:cNvSpPr txBox="1"/>
      </xdr:nvSpPr>
      <xdr:spPr>
        <a:xfrm>
          <a:off x="3562428" y="1355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111303</xdr:rowOff>
    </xdr:from>
    <xdr:to>
      <xdr:col>15</xdr:col>
      <xdr:colOff>101600</xdr:colOff>
      <xdr:row>79</xdr:row>
      <xdr:rowOff>41453</xdr:rowOff>
    </xdr:to>
    <xdr:sp macro="" textlink="">
      <xdr:nvSpPr>
        <xdr:cNvPr id="200" name="楕円 199"/>
        <xdr:cNvSpPr/>
      </xdr:nvSpPr>
      <xdr:spPr>
        <a:xfrm>
          <a:off x="2857500" y="1348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32580</xdr:rowOff>
    </xdr:from>
    <xdr:ext cx="469744" cy="259045"/>
    <xdr:sp macro="" textlink="">
      <xdr:nvSpPr>
        <xdr:cNvPr id="201" name="テキスト ボックス 200"/>
        <xdr:cNvSpPr txBox="1"/>
      </xdr:nvSpPr>
      <xdr:spPr>
        <a:xfrm>
          <a:off x="2673428" y="1357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121856</xdr:rowOff>
    </xdr:from>
    <xdr:to>
      <xdr:col>10</xdr:col>
      <xdr:colOff>165100</xdr:colOff>
      <xdr:row>79</xdr:row>
      <xdr:rowOff>52006</xdr:rowOff>
    </xdr:to>
    <xdr:sp macro="" textlink="">
      <xdr:nvSpPr>
        <xdr:cNvPr id="202" name="楕円 201"/>
        <xdr:cNvSpPr/>
      </xdr:nvSpPr>
      <xdr:spPr>
        <a:xfrm>
          <a:off x="1968500" y="1349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43133</xdr:rowOff>
    </xdr:from>
    <xdr:ext cx="469744" cy="259045"/>
    <xdr:sp macro="" textlink="">
      <xdr:nvSpPr>
        <xdr:cNvPr id="203" name="テキスト ボックス 202"/>
        <xdr:cNvSpPr txBox="1"/>
      </xdr:nvSpPr>
      <xdr:spPr>
        <a:xfrm>
          <a:off x="1784428" y="1358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136658</xdr:rowOff>
    </xdr:from>
    <xdr:to>
      <xdr:col>6</xdr:col>
      <xdr:colOff>38100</xdr:colOff>
      <xdr:row>79</xdr:row>
      <xdr:rowOff>66808</xdr:rowOff>
    </xdr:to>
    <xdr:sp macro="" textlink="">
      <xdr:nvSpPr>
        <xdr:cNvPr id="204" name="楕円 203"/>
        <xdr:cNvSpPr/>
      </xdr:nvSpPr>
      <xdr:spPr>
        <a:xfrm>
          <a:off x="1079500" y="135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57935</xdr:rowOff>
    </xdr:from>
    <xdr:ext cx="469744" cy="259045"/>
    <xdr:sp macro="" textlink="">
      <xdr:nvSpPr>
        <xdr:cNvPr id="205" name="テキスト ボックス 204"/>
        <xdr:cNvSpPr txBox="1"/>
      </xdr:nvSpPr>
      <xdr:spPr>
        <a:xfrm>
          <a:off x="895428" y="1360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153454</xdr:rowOff>
    </xdr:from>
    <xdr:to>
      <xdr:col>24</xdr:col>
      <xdr:colOff>63500</xdr:colOff>
      <xdr:row>97</xdr:row>
      <xdr:rowOff>155499</xdr:rowOff>
    </xdr:to>
    <xdr:cxnSp macro="">
      <xdr:nvCxnSpPr>
        <xdr:cNvPr id="235" name="直線コネクタ 234"/>
        <xdr:cNvCxnSpPr/>
      </xdr:nvCxnSpPr>
      <xdr:spPr>
        <a:xfrm>
          <a:off x="3797300" y="16784104"/>
          <a:ext cx="8382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153454</xdr:rowOff>
    </xdr:from>
    <xdr:to>
      <xdr:col>19</xdr:col>
      <xdr:colOff>177800</xdr:colOff>
      <xdr:row>98</xdr:row>
      <xdr:rowOff>23964</xdr:rowOff>
    </xdr:to>
    <xdr:cxnSp macro="">
      <xdr:nvCxnSpPr>
        <xdr:cNvPr id="238" name="直線コネクタ 237"/>
        <xdr:cNvCxnSpPr/>
      </xdr:nvCxnSpPr>
      <xdr:spPr>
        <a:xfrm flipV="1">
          <a:off x="2908300" y="16784104"/>
          <a:ext cx="889000" cy="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164667</xdr:rowOff>
    </xdr:from>
    <xdr:to>
      <xdr:col>15</xdr:col>
      <xdr:colOff>50800</xdr:colOff>
      <xdr:row>98</xdr:row>
      <xdr:rowOff>23964</xdr:rowOff>
    </xdr:to>
    <xdr:cxnSp macro="">
      <xdr:nvCxnSpPr>
        <xdr:cNvPr id="241" name="直線コネクタ 240"/>
        <xdr:cNvCxnSpPr/>
      </xdr:nvCxnSpPr>
      <xdr:spPr>
        <a:xfrm>
          <a:off x="2019300" y="16795317"/>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138980</xdr:rowOff>
    </xdr:from>
    <xdr:ext cx="534377" cy="259045"/>
    <xdr:sp macro="" textlink="">
      <xdr:nvSpPr>
        <xdr:cNvPr id="243" name="テキスト ボックス 242"/>
        <xdr:cNvSpPr txBox="1"/>
      </xdr:nvSpPr>
      <xdr:spPr>
        <a:xfrm>
          <a:off x="2641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164667</xdr:rowOff>
    </xdr:from>
    <xdr:to>
      <xdr:col>10</xdr:col>
      <xdr:colOff>114300</xdr:colOff>
      <xdr:row>98</xdr:row>
      <xdr:rowOff>58458</xdr:rowOff>
    </xdr:to>
    <xdr:cxnSp macro="">
      <xdr:nvCxnSpPr>
        <xdr:cNvPr id="244" name="直線コネクタ 243"/>
        <xdr:cNvCxnSpPr/>
      </xdr:nvCxnSpPr>
      <xdr:spPr>
        <a:xfrm flipV="1">
          <a:off x="1130300" y="16795317"/>
          <a:ext cx="889000" cy="6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154863</xdr:rowOff>
    </xdr:from>
    <xdr:to>
      <xdr:col>10</xdr:col>
      <xdr:colOff>165100</xdr:colOff>
      <xdr:row>97</xdr:row>
      <xdr:rowOff>85013</xdr:rowOff>
    </xdr:to>
    <xdr:sp macro="" textlink="">
      <xdr:nvSpPr>
        <xdr:cNvPr id="245" name="フローチャート: 判断 244"/>
        <xdr:cNvSpPr/>
      </xdr:nvSpPr>
      <xdr:spPr>
        <a:xfrm>
          <a:off x="1968500" y="1661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101540</xdr:rowOff>
    </xdr:from>
    <xdr:ext cx="534377" cy="259045"/>
    <xdr:sp macro="" textlink="">
      <xdr:nvSpPr>
        <xdr:cNvPr id="246" name="テキスト ボックス 245"/>
        <xdr:cNvSpPr txBox="1"/>
      </xdr:nvSpPr>
      <xdr:spPr>
        <a:xfrm>
          <a:off x="1752111" y="1638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39776</xdr:rowOff>
    </xdr:from>
    <xdr:to>
      <xdr:col>6</xdr:col>
      <xdr:colOff>38100</xdr:colOff>
      <xdr:row>97</xdr:row>
      <xdr:rowOff>141376</xdr:rowOff>
    </xdr:to>
    <xdr:sp macro="" textlink="">
      <xdr:nvSpPr>
        <xdr:cNvPr id="247" name="フローチャート: 判断 246"/>
        <xdr:cNvSpPr/>
      </xdr:nvSpPr>
      <xdr:spPr>
        <a:xfrm>
          <a:off x="1079500" y="1667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157903</xdr:rowOff>
    </xdr:from>
    <xdr:ext cx="534377" cy="259045"/>
    <xdr:sp macro="" textlink="">
      <xdr:nvSpPr>
        <xdr:cNvPr id="248" name="テキスト ボックス 247"/>
        <xdr:cNvSpPr txBox="1"/>
      </xdr:nvSpPr>
      <xdr:spPr>
        <a:xfrm>
          <a:off x="863111" y="164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104699</xdr:rowOff>
    </xdr:from>
    <xdr:to>
      <xdr:col>24</xdr:col>
      <xdr:colOff>114300</xdr:colOff>
      <xdr:row>98</xdr:row>
      <xdr:rowOff>34849</xdr:rowOff>
    </xdr:to>
    <xdr:sp macro="" textlink="">
      <xdr:nvSpPr>
        <xdr:cNvPr id="254" name="楕円 253"/>
        <xdr:cNvSpPr/>
      </xdr:nvSpPr>
      <xdr:spPr>
        <a:xfrm>
          <a:off x="4584700" y="1673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83126</xdr:rowOff>
    </xdr:from>
    <xdr:ext cx="534377" cy="259045"/>
    <xdr:sp macro="" textlink="">
      <xdr:nvSpPr>
        <xdr:cNvPr id="255" name="扶助費該当値テキスト"/>
        <xdr:cNvSpPr txBox="1"/>
      </xdr:nvSpPr>
      <xdr:spPr>
        <a:xfrm>
          <a:off x="4686300" y="1671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102654</xdr:rowOff>
    </xdr:from>
    <xdr:to>
      <xdr:col>20</xdr:col>
      <xdr:colOff>38100</xdr:colOff>
      <xdr:row>98</xdr:row>
      <xdr:rowOff>32804</xdr:rowOff>
    </xdr:to>
    <xdr:sp macro="" textlink="">
      <xdr:nvSpPr>
        <xdr:cNvPr id="256" name="楕円 255"/>
        <xdr:cNvSpPr/>
      </xdr:nvSpPr>
      <xdr:spPr>
        <a:xfrm>
          <a:off x="3746500" y="167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23931</xdr:rowOff>
    </xdr:from>
    <xdr:ext cx="534377" cy="259045"/>
    <xdr:sp macro="" textlink="">
      <xdr:nvSpPr>
        <xdr:cNvPr id="257" name="テキスト ボックス 256"/>
        <xdr:cNvSpPr txBox="1"/>
      </xdr:nvSpPr>
      <xdr:spPr>
        <a:xfrm>
          <a:off x="3530111" y="1682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144614</xdr:rowOff>
    </xdr:from>
    <xdr:to>
      <xdr:col>15</xdr:col>
      <xdr:colOff>101600</xdr:colOff>
      <xdr:row>98</xdr:row>
      <xdr:rowOff>74764</xdr:rowOff>
    </xdr:to>
    <xdr:sp macro="" textlink="">
      <xdr:nvSpPr>
        <xdr:cNvPr id="258" name="楕円 257"/>
        <xdr:cNvSpPr/>
      </xdr:nvSpPr>
      <xdr:spPr>
        <a:xfrm>
          <a:off x="2857500" y="1677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65891</xdr:rowOff>
    </xdr:from>
    <xdr:ext cx="534377" cy="259045"/>
    <xdr:sp macro="" textlink="">
      <xdr:nvSpPr>
        <xdr:cNvPr id="259" name="テキスト ボックス 258"/>
        <xdr:cNvSpPr txBox="1"/>
      </xdr:nvSpPr>
      <xdr:spPr>
        <a:xfrm>
          <a:off x="2641111" y="1686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113867</xdr:rowOff>
    </xdr:from>
    <xdr:to>
      <xdr:col>10</xdr:col>
      <xdr:colOff>165100</xdr:colOff>
      <xdr:row>98</xdr:row>
      <xdr:rowOff>44017</xdr:rowOff>
    </xdr:to>
    <xdr:sp macro="" textlink="">
      <xdr:nvSpPr>
        <xdr:cNvPr id="260" name="楕円 259"/>
        <xdr:cNvSpPr/>
      </xdr:nvSpPr>
      <xdr:spPr>
        <a:xfrm>
          <a:off x="1968500" y="1674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35144</xdr:rowOff>
    </xdr:from>
    <xdr:ext cx="534377" cy="259045"/>
    <xdr:sp macro="" textlink="">
      <xdr:nvSpPr>
        <xdr:cNvPr id="261" name="テキスト ボックス 260"/>
        <xdr:cNvSpPr txBox="1"/>
      </xdr:nvSpPr>
      <xdr:spPr>
        <a:xfrm>
          <a:off x="1752111" y="1683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7658</xdr:rowOff>
    </xdr:from>
    <xdr:to>
      <xdr:col>6</xdr:col>
      <xdr:colOff>38100</xdr:colOff>
      <xdr:row>98</xdr:row>
      <xdr:rowOff>109258</xdr:rowOff>
    </xdr:to>
    <xdr:sp macro="" textlink="">
      <xdr:nvSpPr>
        <xdr:cNvPr id="262" name="楕円 261"/>
        <xdr:cNvSpPr/>
      </xdr:nvSpPr>
      <xdr:spPr>
        <a:xfrm>
          <a:off x="1079500" y="168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100385</xdr:rowOff>
    </xdr:from>
    <xdr:ext cx="534377" cy="259045"/>
    <xdr:sp macro="" textlink="">
      <xdr:nvSpPr>
        <xdr:cNvPr id="263" name="テキスト ボックス 262"/>
        <xdr:cNvSpPr txBox="1"/>
      </xdr:nvSpPr>
      <xdr:spPr>
        <a:xfrm>
          <a:off x="863111" y="1690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113786</xdr:rowOff>
    </xdr:from>
    <xdr:to>
      <xdr:col>55</xdr:col>
      <xdr:colOff>0</xdr:colOff>
      <xdr:row>37</xdr:row>
      <xdr:rowOff>115242</xdr:rowOff>
    </xdr:to>
    <xdr:cxnSp macro="">
      <xdr:nvCxnSpPr>
        <xdr:cNvPr id="290" name="直線コネクタ 289"/>
        <xdr:cNvCxnSpPr/>
      </xdr:nvCxnSpPr>
      <xdr:spPr>
        <a:xfrm flipV="1">
          <a:off x="9639300" y="6457436"/>
          <a:ext cx="838200" cy="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115242</xdr:rowOff>
    </xdr:from>
    <xdr:to>
      <xdr:col>50</xdr:col>
      <xdr:colOff>114300</xdr:colOff>
      <xdr:row>37</xdr:row>
      <xdr:rowOff>120059</xdr:rowOff>
    </xdr:to>
    <xdr:cxnSp macro="">
      <xdr:nvCxnSpPr>
        <xdr:cNvPr id="293" name="直線コネクタ 292"/>
        <xdr:cNvCxnSpPr/>
      </xdr:nvCxnSpPr>
      <xdr:spPr>
        <a:xfrm flipV="1">
          <a:off x="8750300" y="6458892"/>
          <a:ext cx="8890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114867</xdr:rowOff>
    </xdr:from>
    <xdr:to>
      <xdr:col>45</xdr:col>
      <xdr:colOff>177800</xdr:colOff>
      <xdr:row>37</xdr:row>
      <xdr:rowOff>120059</xdr:rowOff>
    </xdr:to>
    <xdr:cxnSp macro="">
      <xdr:nvCxnSpPr>
        <xdr:cNvPr id="296" name="直線コネクタ 295"/>
        <xdr:cNvCxnSpPr/>
      </xdr:nvCxnSpPr>
      <xdr:spPr>
        <a:xfrm>
          <a:off x="7861300" y="6458517"/>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166279</xdr:rowOff>
    </xdr:from>
    <xdr:ext cx="534377" cy="259045"/>
    <xdr:sp macro="" textlink="">
      <xdr:nvSpPr>
        <xdr:cNvPr id="298" name="テキスト ボックス 297"/>
        <xdr:cNvSpPr txBox="1"/>
      </xdr:nvSpPr>
      <xdr:spPr>
        <a:xfrm>
          <a:off x="8483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114867</xdr:rowOff>
    </xdr:from>
    <xdr:to>
      <xdr:col>41</xdr:col>
      <xdr:colOff>50800</xdr:colOff>
      <xdr:row>37</xdr:row>
      <xdr:rowOff>156102</xdr:rowOff>
    </xdr:to>
    <xdr:cxnSp macro="">
      <xdr:nvCxnSpPr>
        <xdr:cNvPr id="299" name="直線コネクタ 298"/>
        <xdr:cNvCxnSpPr/>
      </xdr:nvCxnSpPr>
      <xdr:spPr>
        <a:xfrm flipV="1">
          <a:off x="6972300" y="6458517"/>
          <a:ext cx="889000" cy="4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51974</xdr:rowOff>
    </xdr:from>
    <xdr:to>
      <xdr:col>41</xdr:col>
      <xdr:colOff>101600</xdr:colOff>
      <xdr:row>37</xdr:row>
      <xdr:rowOff>153574</xdr:rowOff>
    </xdr:to>
    <xdr:sp macro="" textlink="">
      <xdr:nvSpPr>
        <xdr:cNvPr id="300" name="フローチャート: 判断 299"/>
        <xdr:cNvSpPr/>
      </xdr:nvSpPr>
      <xdr:spPr>
        <a:xfrm>
          <a:off x="7810500" y="639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170101</xdr:rowOff>
    </xdr:from>
    <xdr:ext cx="534377" cy="259045"/>
    <xdr:sp macro="" textlink="">
      <xdr:nvSpPr>
        <xdr:cNvPr id="301" name="テキスト ボックス 300"/>
        <xdr:cNvSpPr txBox="1"/>
      </xdr:nvSpPr>
      <xdr:spPr>
        <a:xfrm>
          <a:off x="7594111" y="617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64476</xdr:rowOff>
    </xdr:from>
    <xdr:to>
      <xdr:col>36</xdr:col>
      <xdr:colOff>165100</xdr:colOff>
      <xdr:row>37</xdr:row>
      <xdr:rowOff>166077</xdr:rowOff>
    </xdr:to>
    <xdr:sp macro="" textlink="">
      <xdr:nvSpPr>
        <xdr:cNvPr id="302" name="フローチャート: 判断 301"/>
        <xdr:cNvSpPr/>
      </xdr:nvSpPr>
      <xdr:spPr>
        <a:xfrm>
          <a:off x="6921500" y="64081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11153</xdr:rowOff>
    </xdr:from>
    <xdr:ext cx="534377" cy="259045"/>
    <xdr:sp macro="" textlink="">
      <xdr:nvSpPr>
        <xdr:cNvPr id="303" name="テキスト ボックス 302"/>
        <xdr:cNvSpPr txBox="1"/>
      </xdr:nvSpPr>
      <xdr:spPr>
        <a:xfrm>
          <a:off x="6705111" y="618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62986</xdr:rowOff>
    </xdr:from>
    <xdr:to>
      <xdr:col>55</xdr:col>
      <xdr:colOff>50800</xdr:colOff>
      <xdr:row>37</xdr:row>
      <xdr:rowOff>164586</xdr:rowOff>
    </xdr:to>
    <xdr:sp macro="" textlink="">
      <xdr:nvSpPr>
        <xdr:cNvPr id="309" name="楕円 308"/>
        <xdr:cNvSpPr/>
      </xdr:nvSpPr>
      <xdr:spPr>
        <a:xfrm>
          <a:off x="10426700" y="640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3561</xdr:rowOff>
    </xdr:from>
    <xdr:ext cx="534377" cy="259045"/>
    <xdr:sp macro="" textlink="">
      <xdr:nvSpPr>
        <xdr:cNvPr id="310" name="補助費等該当値テキスト"/>
        <xdr:cNvSpPr txBox="1"/>
      </xdr:nvSpPr>
      <xdr:spPr>
        <a:xfrm>
          <a:off x="10528300" y="63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64442</xdr:rowOff>
    </xdr:from>
    <xdr:to>
      <xdr:col>50</xdr:col>
      <xdr:colOff>165100</xdr:colOff>
      <xdr:row>37</xdr:row>
      <xdr:rowOff>166043</xdr:rowOff>
    </xdr:to>
    <xdr:sp macro="" textlink="">
      <xdr:nvSpPr>
        <xdr:cNvPr id="311" name="楕円 310"/>
        <xdr:cNvSpPr/>
      </xdr:nvSpPr>
      <xdr:spPr>
        <a:xfrm>
          <a:off x="9588500" y="64080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157169</xdr:rowOff>
    </xdr:from>
    <xdr:ext cx="534377" cy="259045"/>
    <xdr:sp macro="" textlink="">
      <xdr:nvSpPr>
        <xdr:cNvPr id="312" name="テキスト ボックス 311"/>
        <xdr:cNvSpPr txBox="1"/>
      </xdr:nvSpPr>
      <xdr:spPr>
        <a:xfrm>
          <a:off x="9372111" y="6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69259</xdr:rowOff>
    </xdr:from>
    <xdr:to>
      <xdr:col>46</xdr:col>
      <xdr:colOff>38100</xdr:colOff>
      <xdr:row>37</xdr:row>
      <xdr:rowOff>170859</xdr:rowOff>
    </xdr:to>
    <xdr:sp macro="" textlink="">
      <xdr:nvSpPr>
        <xdr:cNvPr id="313" name="楕円 312"/>
        <xdr:cNvSpPr/>
      </xdr:nvSpPr>
      <xdr:spPr>
        <a:xfrm>
          <a:off x="8699500" y="641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161986</xdr:rowOff>
    </xdr:from>
    <xdr:ext cx="534377" cy="259045"/>
    <xdr:sp macro="" textlink="">
      <xdr:nvSpPr>
        <xdr:cNvPr id="314" name="テキスト ボックス 313"/>
        <xdr:cNvSpPr txBox="1"/>
      </xdr:nvSpPr>
      <xdr:spPr>
        <a:xfrm>
          <a:off x="8483111" y="650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64067</xdr:rowOff>
    </xdr:from>
    <xdr:to>
      <xdr:col>41</xdr:col>
      <xdr:colOff>101600</xdr:colOff>
      <xdr:row>37</xdr:row>
      <xdr:rowOff>165667</xdr:rowOff>
    </xdr:to>
    <xdr:sp macro="" textlink="">
      <xdr:nvSpPr>
        <xdr:cNvPr id="315" name="楕円 314"/>
        <xdr:cNvSpPr/>
      </xdr:nvSpPr>
      <xdr:spPr>
        <a:xfrm>
          <a:off x="7810500" y="640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156794</xdr:rowOff>
    </xdr:from>
    <xdr:ext cx="534377" cy="259045"/>
    <xdr:sp macro="" textlink="">
      <xdr:nvSpPr>
        <xdr:cNvPr id="316" name="テキスト ボックス 315"/>
        <xdr:cNvSpPr txBox="1"/>
      </xdr:nvSpPr>
      <xdr:spPr>
        <a:xfrm>
          <a:off x="7594111" y="6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105302</xdr:rowOff>
    </xdr:from>
    <xdr:to>
      <xdr:col>36</xdr:col>
      <xdr:colOff>165100</xdr:colOff>
      <xdr:row>38</xdr:row>
      <xdr:rowOff>35452</xdr:rowOff>
    </xdr:to>
    <xdr:sp macro="" textlink="">
      <xdr:nvSpPr>
        <xdr:cNvPr id="317" name="楕円 316"/>
        <xdr:cNvSpPr/>
      </xdr:nvSpPr>
      <xdr:spPr>
        <a:xfrm>
          <a:off x="6921500" y="644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26579</xdr:rowOff>
    </xdr:from>
    <xdr:ext cx="534377" cy="259045"/>
    <xdr:sp macro="" textlink="">
      <xdr:nvSpPr>
        <xdr:cNvPr id="318" name="テキスト ボックス 317"/>
        <xdr:cNvSpPr txBox="1"/>
      </xdr:nvSpPr>
      <xdr:spPr>
        <a:xfrm>
          <a:off x="6705111" y="654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105618</xdr:rowOff>
    </xdr:from>
    <xdr:to>
      <xdr:col>55</xdr:col>
      <xdr:colOff>0</xdr:colOff>
      <xdr:row>58</xdr:row>
      <xdr:rowOff>116742</xdr:rowOff>
    </xdr:to>
    <xdr:cxnSp macro="">
      <xdr:nvCxnSpPr>
        <xdr:cNvPr id="345" name="直線コネクタ 344"/>
        <xdr:cNvCxnSpPr/>
      </xdr:nvCxnSpPr>
      <xdr:spPr>
        <a:xfrm flipV="1">
          <a:off x="9639300" y="10049718"/>
          <a:ext cx="838200" cy="1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39236</xdr:rowOff>
    </xdr:from>
    <xdr:ext cx="599010" cy="259045"/>
    <xdr:sp macro="" textlink="">
      <xdr:nvSpPr>
        <xdr:cNvPr id="346" name="普通建設事業費平均値テキスト"/>
        <xdr:cNvSpPr txBox="1"/>
      </xdr:nvSpPr>
      <xdr:spPr>
        <a:xfrm>
          <a:off x="10528300" y="998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116742</xdr:rowOff>
    </xdr:from>
    <xdr:to>
      <xdr:col>50</xdr:col>
      <xdr:colOff>114300</xdr:colOff>
      <xdr:row>58</xdr:row>
      <xdr:rowOff>119938</xdr:rowOff>
    </xdr:to>
    <xdr:cxnSp macro="">
      <xdr:nvCxnSpPr>
        <xdr:cNvPr id="348" name="直線コネクタ 347"/>
        <xdr:cNvCxnSpPr/>
      </xdr:nvCxnSpPr>
      <xdr:spPr>
        <a:xfrm flipV="1">
          <a:off x="8750300" y="10060842"/>
          <a:ext cx="889000" cy="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110027</xdr:rowOff>
    </xdr:from>
    <xdr:to>
      <xdr:col>45</xdr:col>
      <xdr:colOff>177800</xdr:colOff>
      <xdr:row>58</xdr:row>
      <xdr:rowOff>119938</xdr:rowOff>
    </xdr:to>
    <xdr:cxnSp macro="">
      <xdr:nvCxnSpPr>
        <xdr:cNvPr id="351" name="直線コネクタ 350"/>
        <xdr:cNvCxnSpPr/>
      </xdr:nvCxnSpPr>
      <xdr:spPr>
        <a:xfrm>
          <a:off x="7861300" y="10054127"/>
          <a:ext cx="889000" cy="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98655</xdr:rowOff>
    </xdr:from>
    <xdr:to>
      <xdr:col>41</xdr:col>
      <xdr:colOff>50800</xdr:colOff>
      <xdr:row>58</xdr:row>
      <xdr:rowOff>110027</xdr:rowOff>
    </xdr:to>
    <xdr:cxnSp macro="">
      <xdr:nvCxnSpPr>
        <xdr:cNvPr id="354" name="直線コネクタ 353"/>
        <xdr:cNvCxnSpPr/>
      </xdr:nvCxnSpPr>
      <xdr:spPr>
        <a:xfrm>
          <a:off x="6972300" y="10042755"/>
          <a:ext cx="889000" cy="1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61540</xdr:rowOff>
    </xdr:from>
    <xdr:to>
      <xdr:col>41</xdr:col>
      <xdr:colOff>101600</xdr:colOff>
      <xdr:row>58</xdr:row>
      <xdr:rowOff>163140</xdr:rowOff>
    </xdr:to>
    <xdr:sp macro="" textlink="">
      <xdr:nvSpPr>
        <xdr:cNvPr id="355" name="フローチャート: 判断 354"/>
        <xdr:cNvSpPr/>
      </xdr:nvSpPr>
      <xdr:spPr>
        <a:xfrm>
          <a:off x="7810500" y="1000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154267</xdr:rowOff>
    </xdr:from>
    <xdr:ext cx="599010" cy="259045"/>
    <xdr:sp macro="" textlink="">
      <xdr:nvSpPr>
        <xdr:cNvPr id="356" name="テキスト ボックス 355"/>
        <xdr:cNvSpPr txBox="1"/>
      </xdr:nvSpPr>
      <xdr:spPr>
        <a:xfrm>
          <a:off x="7561795" y="1009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61543</xdr:rowOff>
    </xdr:from>
    <xdr:to>
      <xdr:col>36</xdr:col>
      <xdr:colOff>165100</xdr:colOff>
      <xdr:row>58</xdr:row>
      <xdr:rowOff>163143</xdr:rowOff>
    </xdr:to>
    <xdr:sp macro="" textlink="">
      <xdr:nvSpPr>
        <xdr:cNvPr id="357" name="フローチャート: 判断 356"/>
        <xdr:cNvSpPr/>
      </xdr:nvSpPr>
      <xdr:spPr>
        <a:xfrm>
          <a:off x="6921500" y="100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154270</xdr:rowOff>
    </xdr:from>
    <xdr:ext cx="599010" cy="259045"/>
    <xdr:sp macro="" textlink="">
      <xdr:nvSpPr>
        <xdr:cNvPr id="358" name="テキスト ボックス 357"/>
        <xdr:cNvSpPr txBox="1"/>
      </xdr:nvSpPr>
      <xdr:spPr>
        <a:xfrm>
          <a:off x="6672795" y="10098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54818</xdr:rowOff>
    </xdr:from>
    <xdr:to>
      <xdr:col>55</xdr:col>
      <xdr:colOff>50800</xdr:colOff>
      <xdr:row>58</xdr:row>
      <xdr:rowOff>156418</xdr:rowOff>
    </xdr:to>
    <xdr:sp macro="" textlink="">
      <xdr:nvSpPr>
        <xdr:cNvPr id="364" name="楕円 363"/>
        <xdr:cNvSpPr/>
      </xdr:nvSpPr>
      <xdr:spPr>
        <a:xfrm>
          <a:off x="10426700" y="999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14195</xdr:rowOff>
    </xdr:from>
    <xdr:ext cx="599010" cy="259045"/>
    <xdr:sp macro="" textlink="">
      <xdr:nvSpPr>
        <xdr:cNvPr id="365" name="普通建設事業費該当値テキスト"/>
        <xdr:cNvSpPr txBox="1"/>
      </xdr:nvSpPr>
      <xdr:spPr>
        <a:xfrm>
          <a:off x="10528300" y="97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65942</xdr:rowOff>
    </xdr:from>
    <xdr:to>
      <xdr:col>50</xdr:col>
      <xdr:colOff>165100</xdr:colOff>
      <xdr:row>58</xdr:row>
      <xdr:rowOff>167542</xdr:rowOff>
    </xdr:to>
    <xdr:sp macro="" textlink="">
      <xdr:nvSpPr>
        <xdr:cNvPr id="366" name="楕円 365"/>
        <xdr:cNvSpPr/>
      </xdr:nvSpPr>
      <xdr:spPr>
        <a:xfrm>
          <a:off x="9588500" y="1001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158669</xdr:rowOff>
    </xdr:from>
    <xdr:ext cx="599010" cy="259045"/>
    <xdr:sp macro="" textlink="">
      <xdr:nvSpPr>
        <xdr:cNvPr id="367" name="テキスト ボックス 366"/>
        <xdr:cNvSpPr txBox="1"/>
      </xdr:nvSpPr>
      <xdr:spPr>
        <a:xfrm>
          <a:off x="9339795" y="1010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69138</xdr:rowOff>
    </xdr:from>
    <xdr:to>
      <xdr:col>46</xdr:col>
      <xdr:colOff>38100</xdr:colOff>
      <xdr:row>58</xdr:row>
      <xdr:rowOff>170738</xdr:rowOff>
    </xdr:to>
    <xdr:sp macro="" textlink="">
      <xdr:nvSpPr>
        <xdr:cNvPr id="368" name="楕円 367"/>
        <xdr:cNvSpPr/>
      </xdr:nvSpPr>
      <xdr:spPr>
        <a:xfrm>
          <a:off x="8699500" y="1001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161865</xdr:rowOff>
    </xdr:from>
    <xdr:ext cx="534377" cy="259045"/>
    <xdr:sp macro="" textlink="">
      <xdr:nvSpPr>
        <xdr:cNvPr id="369" name="テキスト ボックス 368"/>
        <xdr:cNvSpPr txBox="1"/>
      </xdr:nvSpPr>
      <xdr:spPr>
        <a:xfrm>
          <a:off x="8483111" y="1010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59227</xdr:rowOff>
    </xdr:from>
    <xdr:to>
      <xdr:col>41</xdr:col>
      <xdr:colOff>101600</xdr:colOff>
      <xdr:row>58</xdr:row>
      <xdr:rowOff>160827</xdr:rowOff>
    </xdr:to>
    <xdr:sp macro="" textlink="">
      <xdr:nvSpPr>
        <xdr:cNvPr id="370" name="楕円 369"/>
        <xdr:cNvSpPr/>
      </xdr:nvSpPr>
      <xdr:spPr>
        <a:xfrm>
          <a:off x="7810500" y="100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5904</xdr:rowOff>
    </xdr:from>
    <xdr:ext cx="599010" cy="259045"/>
    <xdr:sp macro="" textlink="">
      <xdr:nvSpPr>
        <xdr:cNvPr id="371" name="テキスト ボックス 370"/>
        <xdr:cNvSpPr txBox="1"/>
      </xdr:nvSpPr>
      <xdr:spPr>
        <a:xfrm>
          <a:off x="7561795" y="977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47855</xdr:rowOff>
    </xdr:from>
    <xdr:to>
      <xdr:col>36</xdr:col>
      <xdr:colOff>165100</xdr:colOff>
      <xdr:row>58</xdr:row>
      <xdr:rowOff>149455</xdr:rowOff>
    </xdr:to>
    <xdr:sp macro="" textlink="">
      <xdr:nvSpPr>
        <xdr:cNvPr id="372" name="楕円 371"/>
        <xdr:cNvSpPr/>
      </xdr:nvSpPr>
      <xdr:spPr>
        <a:xfrm>
          <a:off x="6921500" y="99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165982</xdr:rowOff>
    </xdr:from>
    <xdr:ext cx="599010" cy="259045"/>
    <xdr:sp macro="" textlink="">
      <xdr:nvSpPr>
        <xdr:cNvPr id="373" name="テキスト ボックス 372"/>
        <xdr:cNvSpPr txBox="1"/>
      </xdr:nvSpPr>
      <xdr:spPr>
        <a:xfrm>
          <a:off x="6672795" y="97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121465</xdr:rowOff>
    </xdr:from>
    <xdr:to>
      <xdr:col>55</xdr:col>
      <xdr:colOff>0</xdr:colOff>
      <xdr:row>78</xdr:row>
      <xdr:rowOff>133241</xdr:rowOff>
    </xdr:to>
    <xdr:cxnSp macro="">
      <xdr:nvCxnSpPr>
        <xdr:cNvPr id="400" name="直線コネクタ 399"/>
        <xdr:cNvCxnSpPr/>
      </xdr:nvCxnSpPr>
      <xdr:spPr>
        <a:xfrm>
          <a:off x="9639300" y="13494565"/>
          <a:ext cx="838200" cy="1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121465</xdr:rowOff>
    </xdr:from>
    <xdr:to>
      <xdr:col>50</xdr:col>
      <xdr:colOff>114300</xdr:colOff>
      <xdr:row>78</xdr:row>
      <xdr:rowOff>125826</xdr:rowOff>
    </xdr:to>
    <xdr:cxnSp macro="">
      <xdr:nvCxnSpPr>
        <xdr:cNvPr id="403" name="直線コネクタ 402"/>
        <xdr:cNvCxnSpPr/>
      </xdr:nvCxnSpPr>
      <xdr:spPr>
        <a:xfrm flipV="1">
          <a:off x="8750300" y="13494565"/>
          <a:ext cx="889000" cy="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167239</xdr:rowOff>
    </xdr:from>
    <xdr:ext cx="534377" cy="259045"/>
    <xdr:sp macro="" textlink="">
      <xdr:nvSpPr>
        <xdr:cNvPr id="405" name="テキスト ボックス 404"/>
        <xdr:cNvSpPr txBox="1"/>
      </xdr:nvSpPr>
      <xdr:spPr>
        <a:xfrm>
          <a:off x="9372111" y="135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114925</xdr:rowOff>
    </xdr:from>
    <xdr:to>
      <xdr:col>45</xdr:col>
      <xdr:colOff>177800</xdr:colOff>
      <xdr:row>78</xdr:row>
      <xdr:rowOff>125826</xdr:rowOff>
    </xdr:to>
    <xdr:cxnSp macro="">
      <xdr:nvCxnSpPr>
        <xdr:cNvPr id="406" name="直線コネクタ 405"/>
        <xdr:cNvCxnSpPr/>
      </xdr:nvCxnSpPr>
      <xdr:spPr>
        <a:xfrm>
          <a:off x="7861300" y="13488025"/>
          <a:ext cx="889000" cy="1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76569</xdr:rowOff>
    </xdr:from>
    <xdr:to>
      <xdr:col>41</xdr:col>
      <xdr:colOff>101600</xdr:colOff>
      <xdr:row>79</xdr:row>
      <xdr:rowOff>6719</xdr:rowOff>
    </xdr:to>
    <xdr:sp macro="" textlink="">
      <xdr:nvSpPr>
        <xdr:cNvPr id="409" name="フローチャート: 判断 408"/>
        <xdr:cNvSpPr/>
      </xdr:nvSpPr>
      <xdr:spPr>
        <a:xfrm>
          <a:off x="7810500" y="134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169296</xdr:rowOff>
    </xdr:from>
    <xdr:ext cx="534377" cy="259045"/>
    <xdr:sp macro="" textlink="">
      <xdr:nvSpPr>
        <xdr:cNvPr id="410" name="テキスト ボックス 409"/>
        <xdr:cNvSpPr txBox="1"/>
      </xdr:nvSpPr>
      <xdr:spPr>
        <a:xfrm>
          <a:off x="7594111" y="1354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82441</xdr:rowOff>
    </xdr:from>
    <xdr:to>
      <xdr:col>55</xdr:col>
      <xdr:colOff>50800</xdr:colOff>
      <xdr:row>79</xdr:row>
      <xdr:rowOff>12591</xdr:rowOff>
    </xdr:to>
    <xdr:sp macro="" textlink="">
      <xdr:nvSpPr>
        <xdr:cNvPr id="416" name="楕円 415"/>
        <xdr:cNvSpPr/>
      </xdr:nvSpPr>
      <xdr:spPr>
        <a:xfrm>
          <a:off x="10426700" y="1345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56148</xdr:rowOff>
    </xdr:from>
    <xdr:ext cx="534377" cy="259045"/>
    <xdr:sp macro="" textlink="">
      <xdr:nvSpPr>
        <xdr:cNvPr id="417" name="普通建設事業費 （ うち新規整備　）該当値テキスト"/>
        <xdr:cNvSpPr txBox="1"/>
      </xdr:nvSpPr>
      <xdr:spPr>
        <a:xfrm>
          <a:off x="10528300" y="1342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70665</xdr:rowOff>
    </xdr:from>
    <xdr:to>
      <xdr:col>50</xdr:col>
      <xdr:colOff>165100</xdr:colOff>
      <xdr:row>79</xdr:row>
      <xdr:rowOff>815</xdr:rowOff>
    </xdr:to>
    <xdr:sp macro="" textlink="">
      <xdr:nvSpPr>
        <xdr:cNvPr id="418" name="楕円 417"/>
        <xdr:cNvSpPr/>
      </xdr:nvSpPr>
      <xdr:spPr>
        <a:xfrm>
          <a:off x="9588500" y="1344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17342</xdr:rowOff>
    </xdr:from>
    <xdr:ext cx="534377" cy="259045"/>
    <xdr:sp macro="" textlink="">
      <xdr:nvSpPr>
        <xdr:cNvPr id="419" name="テキスト ボックス 418"/>
        <xdr:cNvSpPr txBox="1"/>
      </xdr:nvSpPr>
      <xdr:spPr>
        <a:xfrm>
          <a:off x="9372111" y="1321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75026</xdr:rowOff>
    </xdr:from>
    <xdr:to>
      <xdr:col>46</xdr:col>
      <xdr:colOff>38100</xdr:colOff>
      <xdr:row>79</xdr:row>
      <xdr:rowOff>5176</xdr:rowOff>
    </xdr:to>
    <xdr:sp macro="" textlink="">
      <xdr:nvSpPr>
        <xdr:cNvPr id="420" name="楕円 419"/>
        <xdr:cNvSpPr/>
      </xdr:nvSpPr>
      <xdr:spPr>
        <a:xfrm>
          <a:off x="8699500" y="134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167753</xdr:rowOff>
    </xdr:from>
    <xdr:ext cx="534377" cy="259045"/>
    <xdr:sp macro="" textlink="">
      <xdr:nvSpPr>
        <xdr:cNvPr id="421" name="テキスト ボックス 420"/>
        <xdr:cNvSpPr txBox="1"/>
      </xdr:nvSpPr>
      <xdr:spPr>
        <a:xfrm>
          <a:off x="8483111" y="1354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64125</xdr:rowOff>
    </xdr:from>
    <xdr:to>
      <xdr:col>41</xdr:col>
      <xdr:colOff>101600</xdr:colOff>
      <xdr:row>78</xdr:row>
      <xdr:rowOff>165725</xdr:rowOff>
    </xdr:to>
    <xdr:sp macro="" textlink="">
      <xdr:nvSpPr>
        <xdr:cNvPr id="422" name="楕円 421"/>
        <xdr:cNvSpPr/>
      </xdr:nvSpPr>
      <xdr:spPr>
        <a:xfrm>
          <a:off x="7810500" y="13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10802</xdr:rowOff>
    </xdr:from>
    <xdr:ext cx="599010" cy="259045"/>
    <xdr:sp macro="" textlink="">
      <xdr:nvSpPr>
        <xdr:cNvPr id="423" name="テキスト ボックス 422"/>
        <xdr:cNvSpPr txBox="1"/>
      </xdr:nvSpPr>
      <xdr:spPr>
        <a:xfrm>
          <a:off x="7561795" y="1321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130449</xdr:rowOff>
    </xdr:from>
    <xdr:to>
      <xdr:col>55</xdr:col>
      <xdr:colOff>0</xdr:colOff>
      <xdr:row>99</xdr:row>
      <xdr:rowOff>26119</xdr:rowOff>
    </xdr:to>
    <xdr:cxnSp macro="">
      <xdr:nvCxnSpPr>
        <xdr:cNvPr id="452" name="直線コネクタ 451"/>
        <xdr:cNvCxnSpPr/>
      </xdr:nvCxnSpPr>
      <xdr:spPr>
        <a:xfrm flipV="1">
          <a:off x="9639300" y="16589649"/>
          <a:ext cx="838200" cy="4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87070</xdr:rowOff>
    </xdr:from>
    <xdr:ext cx="534377" cy="259045"/>
    <xdr:sp macro="" textlink="">
      <xdr:nvSpPr>
        <xdr:cNvPr id="453" name="普通建設事業費 （ うち更新整備　）平均値テキスト"/>
        <xdr:cNvSpPr txBox="1"/>
      </xdr:nvSpPr>
      <xdr:spPr>
        <a:xfrm>
          <a:off x="10528300" y="167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170672</xdr:rowOff>
    </xdr:from>
    <xdr:to>
      <xdr:col>50</xdr:col>
      <xdr:colOff>114300</xdr:colOff>
      <xdr:row>99</xdr:row>
      <xdr:rowOff>26119</xdr:rowOff>
    </xdr:to>
    <xdr:cxnSp macro="">
      <xdr:nvCxnSpPr>
        <xdr:cNvPr id="455" name="直線コネクタ 454"/>
        <xdr:cNvCxnSpPr/>
      </xdr:nvCxnSpPr>
      <xdr:spPr>
        <a:xfrm>
          <a:off x="8750300" y="16972772"/>
          <a:ext cx="889000" cy="2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170672</xdr:rowOff>
    </xdr:from>
    <xdr:to>
      <xdr:col>45</xdr:col>
      <xdr:colOff>177800</xdr:colOff>
      <xdr:row>99</xdr:row>
      <xdr:rowOff>8911</xdr:rowOff>
    </xdr:to>
    <xdr:cxnSp macro="">
      <xdr:nvCxnSpPr>
        <xdr:cNvPr id="458" name="直線コネクタ 457"/>
        <xdr:cNvCxnSpPr/>
      </xdr:nvCxnSpPr>
      <xdr:spPr>
        <a:xfrm flipV="1">
          <a:off x="7861300" y="16972772"/>
          <a:ext cx="8890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149974</xdr:rowOff>
    </xdr:from>
    <xdr:to>
      <xdr:col>41</xdr:col>
      <xdr:colOff>101600</xdr:colOff>
      <xdr:row>98</xdr:row>
      <xdr:rowOff>80124</xdr:rowOff>
    </xdr:to>
    <xdr:sp macro="" textlink="">
      <xdr:nvSpPr>
        <xdr:cNvPr id="461" name="フローチャート: 判断 460"/>
        <xdr:cNvSpPr/>
      </xdr:nvSpPr>
      <xdr:spPr>
        <a:xfrm>
          <a:off x="7810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96651</xdr:rowOff>
    </xdr:from>
    <xdr:ext cx="534377" cy="259045"/>
    <xdr:sp macro="" textlink="">
      <xdr:nvSpPr>
        <xdr:cNvPr id="462" name="テキスト ボックス 461"/>
        <xdr:cNvSpPr txBox="1"/>
      </xdr:nvSpPr>
      <xdr:spPr>
        <a:xfrm>
          <a:off x="7594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79649</xdr:rowOff>
    </xdr:from>
    <xdr:to>
      <xdr:col>55</xdr:col>
      <xdr:colOff>50800</xdr:colOff>
      <xdr:row>97</xdr:row>
      <xdr:rowOff>9799</xdr:rowOff>
    </xdr:to>
    <xdr:sp macro="" textlink="">
      <xdr:nvSpPr>
        <xdr:cNvPr id="468" name="楕円 467"/>
        <xdr:cNvSpPr/>
      </xdr:nvSpPr>
      <xdr:spPr>
        <a:xfrm>
          <a:off x="10426700" y="165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102526</xdr:rowOff>
    </xdr:from>
    <xdr:ext cx="599010" cy="259045"/>
    <xdr:sp macro="" textlink="">
      <xdr:nvSpPr>
        <xdr:cNvPr id="469" name="普通建設事業費 （ うち更新整備　）該当値テキスト"/>
        <xdr:cNvSpPr txBox="1"/>
      </xdr:nvSpPr>
      <xdr:spPr>
        <a:xfrm>
          <a:off x="10528300" y="16390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146769</xdr:rowOff>
    </xdr:from>
    <xdr:to>
      <xdr:col>50</xdr:col>
      <xdr:colOff>165100</xdr:colOff>
      <xdr:row>99</xdr:row>
      <xdr:rowOff>76919</xdr:rowOff>
    </xdr:to>
    <xdr:sp macro="" textlink="">
      <xdr:nvSpPr>
        <xdr:cNvPr id="470" name="楕円 469"/>
        <xdr:cNvSpPr/>
      </xdr:nvSpPr>
      <xdr:spPr>
        <a:xfrm>
          <a:off x="9588500" y="1694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68046</xdr:rowOff>
    </xdr:from>
    <xdr:ext cx="469744" cy="259045"/>
    <xdr:sp macro="" textlink="">
      <xdr:nvSpPr>
        <xdr:cNvPr id="471" name="テキスト ボックス 470"/>
        <xdr:cNvSpPr txBox="1"/>
      </xdr:nvSpPr>
      <xdr:spPr>
        <a:xfrm>
          <a:off x="9404428" y="170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119872</xdr:rowOff>
    </xdr:from>
    <xdr:to>
      <xdr:col>46</xdr:col>
      <xdr:colOff>38100</xdr:colOff>
      <xdr:row>99</xdr:row>
      <xdr:rowOff>50022</xdr:rowOff>
    </xdr:to>
    <xdr:sp macro="" textlink="">
      <xdr:nvSpPr>
        <xdr:cNvPr id="472" name="楕円 471"/>
        <xdr:cNvSpPr/>
      </xdr:nvSpPr>
      <xdr:spPr>
        <a:xfrm>
          <a:off x="8699500" y="1692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41149</xdr:rowOff>
    </xdr:from>
    <xdr:ext cx="534377" cy="259045"/>
    <xdr:sp macro="" textlink="">
      <xdr:nvSpPr>
        <xdr:cNvPr id="473" name="テキスト ボックス 472"/>
        <xdr:cNvSpPr txBox="1"/>
      </xdr:nvSpPr>
      <xdr:spPr>
        <a:xfrm>
          <a:off x="8483111" y="1701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129561</xdr:rowOff>
    </xdr:from>
    <xdr:to>
      <xdr:col>41</xdr:col>
      <xdr:colOff>101600</xdr:colOff>
      <xdr:row>99</xdr:row>
      <xdr:rowOff>59711</xdr:rowOff>
    </xdr:to>
    <xdr:sp macro="" textlink="">
      <xdr:nvSpPr>
        <xdr:cNvPr id="474" name="楕円 473"/>
        <xdr:cNvSpPr/>
      </xdr:nvSpPr>
      <xdr:spPr>
        <a:xfrm>
          <a:off x="7810500" y="1693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50838</xdr:rowOff>
    </xdr:from>
    <xdr:ext cx="469744" cy="259045"/>
    <xdr:sp macro="" textlink="">
      <xdr:nvSpPr>
        <xdr:cNvPr id="475" name="テキスト ボックス 474"/>
        <xdr:cNvSpPr txBox="1"/>
      </xdr:nvSpPr>
      <xdr:spPr>
        <a:xfrm>
          <a:off x="7626428" y="1702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41990</xdr:rowOff>
    </xdr:from>
    <xdr:to>
      <xdr:col>85</xdr:col>
      <xdr:colOff>127000</xdr:colOff>
      <xdr:row>39</xdr:row>
      <xdr:rowOff>44450</xdr:rowOff>
    </xdr:to>
    <xdr:cxnSp macro="">
      <xdr:nvCxnSpPr>
        <xdr:cNvPr id="504" name="直線コネクタ 503"/>
        <xdr:cNvCxnSpPr/>
      </xdr:nvCxnSpPr>
      <xdr:spPr>
        <a:xfrm flipV="1">
          <a:off x="15481300" y="6728540"/>
          <a:ext cx="8382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36904</xdr:rowOff>
    </xdr:from>
    <xdr:to>
      <xdr:col>76</xdr:col>
      <xdr:colOff>114300</xdr:colOff>
      <xdr:row>39</xdr:row>
      <xdr:rowOff>44450</xdr:rowOff>
    </xdr:to>
    <xdr:cxnSp macro="">
      <xdr:nvCxnSpPr>
        <xdr:cNvPr id="510" name="直線コネクタ 509"/>
        <xdr:cNvCxnSpPr/>
      </xdr:nvCxnSpPr>
      <xdr:spPr>
        <a:xfrm>
          <a:off x="13703300" y="6723454"/>
          <a:ext cx="889000" cy="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36904</xdr:rowOff>
    </xdr:from>
    <xdr:to>
      <xdr:col>71</xdr:col>
      <xdr:colOff>177800</xdr:colOff>
      <xdr:row>39</xdr:row>
      <xdr:rowOff>42798</xdr:rowOff>
    </xdr:to>
    <xdr:cxnSp macro="">
      <xdr:nvCxnSpPr>
        <xdr:cNvPr id="513" name="直線コネクタ 512"/>
        <xdr:cNvCxnSpPr/>
      </xdr:nvCxnSpPr>
      <xdr:spPr>
        <a:xfrm flipV="1">
          <a:off x="12814300" y="6723454"/>
          <a:ext cx="889000" cy="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141732</xdr:rowOff>
    </xdr:from>
    <xdr:to>
      <xdr:col>72</xdr:col>
      <xdr:colOff>38100</xdr:colOff>
      <xdr:row>39</xdr:row>
      <xdr:rowOff>71882</xdr:rowOff>
    </xdr:to>
    <xdr:sp macro="" textlink="">
      <xdr:nvSpPr>
        <xdr:cNvPr id="514" name="フローチャート: 判断 513"/>
        <xdr:cNvSpPr/>
      </xdr:nvSpPr>
      <xdr:spPr>
        <a:xfrm>
          <a:off x="13652500" y="665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88408</xdr:rowOff>
    </xdr:from>
    <xdr:ext cx="534377" cy="259045"/>
    <xdr:sp macro="" textlink="">
      <xdr:nvSpPr>
        <xdr:cNvPr id="515" name="テキスト ボックス 514"/>
        <xdr:cNvSpPr txBox="1"/>
      </xdr:nvSpPr>
      <xdr:spPr>
        <a:xfrm>
          <a:off x="13436111" y="643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147595</xdr:rowOff>
    </xdr:from>
    <xdr:to>
      <xdr:col>67</xdr:col>
      <xdr:colOff>101600</xdr:colOff>
      <xdr:row>39</xdr:row>
      <xdr:rowOff>77745</xdr:rowOff>
    </xdr:to>
    <xdr:sp macro="" textlink="">
      <xdr:nvSpPr>
        <xdr:cNvPr id="516" name="フローチャート: 判断 515"/>
        <xdr:cNvSpPr/>
      </xdr:nvSpPr>
      <xdr:spPr>
        <a:xfrm>
          <a:off x="12763500" y="666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94272</xdr:rowOff>
    </xdr:from>
    <xdr:ext cx="469744" cy="259045"/>
    <xdr:sp macro="" textlink="">
      <xdr:nvSpPr>
        <xdr:cNvPr id="517" name="テキスト ボックス 516"/>
        <xdr:cNvSpPr txBox="1"/>
      </xdr:nvSpPr>
      <xdr:spPr>
        <a:xfrm>
          <a:off x="12579428" y="643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162640</xdr:rowOff>
    </xdr:from>
    <xdr:to>
      <xdr:col>85</xdr:col>
      <xdr:colOff>177800</xdr:colOff>
      <xdr:row>39</xdr:row>
      <xdr:rowOff>92790</xdr:rowOff>
    </xdr:to>
    <xdr:sp macro="" textlink="">
      <xdr:nvSpPr>
        <xdr:cNvPr id="523" name="楕円 522"/>
        <xdr:cNvSpPr/>
      </xdr:nvSpPr>
      <xdr:spPr>
        <a:xfrm>
          <a:off x="16268700" y="667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124977</xdr:rowOff>
    </xdr:from>
    <xdr:ext cx="469744" cy="259045"/>
    <xdr:sp macro="" textlink="">
      <xdr:nvSpPr>
        <xdr:cNvPr id="524" name="災害復旧事業費該当値テキスト"/>
        <xdr:cNvSpPr txBox="1"/>
      </xdr:nvSpPr>
      <xdr:spPr>
        <a:xfrm>
          <a:off x="16370300" y="664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157554</xdr:rowOff>
    </xdr:from>
    <xdr:to>
      <xdr:col>72</xdr:col>
      <xdr:colOff>38100</xdr:colOff>
      <xdr:row>39</xdr:row>
      <xdr:rowOff>87704</xdr:rowOff>
    </xdr:to>
    <xdr:sp macro="" textlink="">
      <xdr:nvSpPr>
        <xdr:cNvPr id="529" name="楕円 528"/>
        <xdr:cNvSpPr/>
      </xdr:nvSpPr>
      <xdr:spPr>
        <a:xfrm>
          <a:off x="13652500" y="667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78831</xdr:rowOff>
    </xdr:from>
    <xdr:ext cx="469744" cy="259045"/>
    <xdr:sp macro="" textlink="">
      <xdr:nvSpPr>
        <xdr:cNvPr id="530" name="テキスト ボックス 529"/>
        <xdr:cNvSpPr txBox="1"/>
      </xdr:nvSpPr>
      <xdr:spPr>
        <a:xfrm>
          <a:off x="13468428" y="676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163448</xdr:rowOff>
    </xdr:from>
    <xdr:to>
      <xdr:col>67</xdr:col>
      <xdr:colOff>101600</xdr:colOff>
      <xdr:row>39</xdr:row>
      <xdr:rowOff>93598</xdr:rowOff>
    </xdr:to>
    <xdr:sp macro="" textlink="">
      <xdr:nvSpPr>
        <xdr:cNvPr id="531" name="楕円 530"/>
        <xdr:cNvSpPr/>
      </xdr:nvSpPr>
      <xdr:spPr>
        <a:xfrm>
          <a:off x="12763500" y="667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84725</xdr:rowOff>
    </xdr:from>
    <xdr:ext cx="378565" cy="259045"/>
    <xdr:sp macro="" textlink="">
      <xdr:nvSpPr>
        <xdr:cNvPr id="532" name="テキスト ボックス 531"/>
        <xdr:cNvSpPr txBox="1"/>
      </xdr:nvSpPr>
      <xdr:spPr>
        <a:xfrm>
          <a:off x="12625017" y="6771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93216</xdr:rowOff>
    </xdr:from>
    <xdr:to>
      <xdr:col>85</xdr:col>
      <xdr:colOff>127000</xdr:colOff>
      <xdr:row>77</xdr:row>
      <xdr:rowOff>63407</xdr:rowOff>
    </xdr:to>
    <xdr:cxnSp macro="">
      <xdr:nvCxnSpPr>
        <xdr:cNvPr id="608" name="直線コネクタ 607"/>
        <xdr:cNvCxnSpPr/>
      </xdr:nvCxnSpPr>
      <xdr:spPr>
        <a:xfrm flipV="1">
          <a:off x="15481300" y="13123416"/>
          <a:ext cx="838200" cy="14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89944</xdr:rowOff>
    </xdr:from>
    <xdr:ext cx="534377" cy="259045"/>
    <xdr:sp macro="" textlink="">
      <xdr:nvSpPr>
        <xdr:cNvPr id="609" name="公債費平均値テキスト"/>
        <xdr:cNvSpPr txBox="1"/>
      </xdr:nvSpPr>
      <xdr:spPr>
        <a:xfrm>
          <a:off x="16370300" y="1312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54908</xdr:rowOff>
    </xdr:from>
    <xdr:to>
      <xdr:col>81</xdr:col>
      <xdr:colOff>50800</xdr:colOff>
      <xdr:row>77</xdr:row>
      <xdr:rowOff>63407</xdr:rowOff>
    </xdr:to>
    <xdr:cxnSp macro="">
      <xdr:nvCxnSpPr>
        <xdr:cNvPr id="611" name="直線コネクタ 610"/>
        <xdr:cNvCxnSpPr/>
      </xdr:nvCxnSpPr>
      <xdr:spPr>
        <a:xfrm>
          <a:off x="14592300" y="13256558"/>
          <a:ext cx="889000" cy="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54908</xdr:rowOff>
    </xdr:from>
    <xdr:to>
      <xdr:col>76</xdr:col>
      <xdr:colOff>114300</xdr:colOff>
      <xdr:row>77</xdr:row>
      <xdr:rowOff>58127</xdr:rowOff>
    </xdr:to>
    <xdr:cxnSp macro="">
      <xdr:nvCxnSpPr>
        <xdr:cNvPr id="614" name="直線コネクタ 613"/>
        <xdr:cNvCxnSpPr/>
      </xdr:nvCxnSpPr>
      <xdr:spPr>
        <a:xfrm flipV="1">
          <a:off x="13703300" y="13256558"/>
          <a:ext cx="889000" cy="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58127</xdr:rowOff>
    </xdr:from>
    <xdr:to>
      <xdr:col>71</xdr:col>
      <xdr:colOff>177800</xdr:colOff>
      <xdr:row>77</xdr:row>
      <xdr:rowOff>87026</xdr:rowOff>
    </xdr:to>
    <xdr:cxnSp macro="">
      <xdr:nvCxnSpPr>
        <xdr:cNvPr id="617" name="直線コネクタ 616"/>
        <xdr:cNvCxnSpPr/>
      </xdr:nvCxnSpPr>
      <xdr:spPr>
        <a:xfrm flipV="1">
          <a:off x="12814300" y="13259777"/>
          <a:ext cx="8890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18" name="フローチャート: 判断 617"/>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19" name="テキスト ボックス 618"/>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0" name="フローチャート: 判断 619"/>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1" name="テキスト ボックス 620"/>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42416</xdr:rowOff>
    </xdr:from>
    <xdr:to>
      <xdr:col>85</xdr:col>
      <xdr:colOff>177800</xdr:colOff>
      <xdr:row>76</xdr:row>
      <xdr:rowOff>144016</xdr:rowOff>
    </xdr:to>
    <xdr:sp macro="" textlink="">
      <xdr:nvSpPr>
        <xdr:cNvPr id="627" name="楕円 626"/>
        <xdr:cNvSpPr/>
      </xdr:nvSpPr>
      <xdr:spPr>
        <a:xfrm>
          <a:off x="16268700" y="1307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65294</xdr:rowOff>
    </xdr:from>
    <xdr:ext cx="534377" cy="259045"/>
    <xdr:sp macro="" textlink="">
      <xdr:nvSpPr>
        <xdr:cNvPr id="628" name="公債費該当値テキスト"/>
        <xdr:cNvSpPr txBox="1"/>
      </xdr:nvSpPr>
      <xdr:spPr>
        <a:xfrm>
          <a:off x="16370300" y="129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12607</xdr:rowOff>
    </xdr:from>
    <xdr:to>
      <xdr:col>81</xdr:col>
      <xdr:colOff>101600</xdr:colOff>
      <xdr:row>77</xdr:row>
      <xdr:rowOff>114207</xdr:rowOff>
    </xdr:to>
    <xdr:sp macro="" textlink="">
      <xdr:nvSpPr>
        <xdr:cNvPr id="629" name="楕円 628"/>
        <xdr:cNvSpPr/>
      </xdr:nvSpPr>
      <xdr:spPr>
        <a:xfrm>
          <a:off x="15430500" y="1321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105334</xdr:rowOff>
    </xdr:from>
    <xdr:ext cx="534377" cy="259045"/>
    <xdr:sp macro="" textlink="">
      <xdr:nvSpPr>
        <xdr:cNvPr id="630" name="テキスト ボックス 629"/>
        <xdr:cNvSpPr txBox="1"/>
      </xdr:nvSpPr>
      <xdr:spPr>
        <a:xfrm>
          <a:off x="15214111" y="1330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4108</xdr:rowOff>
    </xdr:from>
    <xdr:to>
      <xdr:col>76</xdr:col>
      <xdr:colOff>165100</xdr:colOff>
      <xdr:row>77</xdr:row>
      <xdr:rowOff>105708</xdr:rowOff>
    </xdr:to>
    <xdr:sp macro="" textlink="">
      <xdr:nvSpPr>
        <xdr:cNvPr id="631" name="楕円 630"/>
        <xdr:cNvSpPr/>
      </xdr:nvSpPr>
      <xdr:spPr>
        <a:xfrm>
          <a:off x="14541500" y="1320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96835</xdr:rowOff>
    </xdr:from>
    <xdr:ext cx="534377" cy="259045"/>
    <xdr:sp macro="" textlink="">
      <xdr:nvSpPr>
        <xdr:cNvPr id="632" name="テキスト ボックス 631"/>
        <xdr:cNvSpPr txBox="1"/>
      </xdr:nvSpPr>
      <xdr:spPr>
        <a:xfrm>
          <a:off x="14325111" y="1329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7327</xdr:rowOff>
    </xdr:from>
    <xdr:to>
      <xdr:col>72</xdr:col>
      <xdr:colOff>38100</xdr:colOff>
      <xdr:row>77</xdr:row>
      <xdr:rowOff>108927</xdr:rowOff>
    </xdr:to>
    <xdr:sp macro="" textlink="">
      <xdr:nvSpPr>
        <xdr:cNvPr id="633" name="楕円 632"/>
        <xdr:cNvSpPr/>
      </xdr:nvSpPr>
      <xdr:spPr>
        <a:xfrm>
          <a:off x="13652500" y="1320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100054</xdr:rowOff>
    </xdr:from>
    <xdr:ext cx="534377" cy="259045"/>
    <xdr:sp macro="" textlink="">
      <xdr:nvSpPr>
        <xdr:cNvPr id="634" name="テキスト ボックス 633"/>
        <xdr:cNvSpPr txBox="1"/>
      </xdr:nvSpPr>
      <xdr:spPr>
        <a:xfrm>
          <a:off x="13436111" y="1330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36226</xdr:rowOff>
    </xdr:from>
    <xdr:to>
      <xdr:col>67</xdr:col>
      <xdr:colOff>101600</xdr:colOff>
      <xdr:row>77</xdr:row>
      <xdr:rowOff>137826</xdr:rowOff>
    </xdr:to>
    <xdr:sp macro="" textlink="">
      <xdr:nvSpPr>
        <xdr:cNvPr id="635" name="楕円 634"/>
        <xdr:cNvSpPr/>
      </xdr:nvSpPr>
      <xdr:spPr>
        <a:xfrm>
          <a:off x="12763500" y="1323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128953</xdr:rowOff>
    </xdr:from>
    <xdr:ext cx="534377" cy="259045"/>
    <xdr:sp macro="" textlink="">
      <xdr:nvSpPr>
        <xdr:cNvPr id="636" name="テキスト ボックス 635"/>
        <xdr:cNvSpPr txBox="1"/>
      </xdr:nvSpPr>
      <xdr:spPr>
        <a:xfrm>
          <a:off x="12547111" y="1333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168624</xdr:rowOff>
    </xdr:from>
    <xdr:to>
      <xdr:col>85</xdr:col>
      <xdr:colOff>127000</xdr:colOff>
      <xdr:row>99</xdr:row>
      <xdr:rowOff>26541</xdr:rowOff>
    </xdr:to>
    <xdr:cxnSp macro="">
      <xdr:nvCxnSpPr>
        <xdr:cNvPr id="665" name="直線コネクタ 664"/>
        <xdr:cNvCxnSpPr/>
      </xdr:nvCxnSpPr>
      <xdr:spPr>
        <a:xfrm>
          <a:off x="15481300" y="16970724"/>
          <a:ext cx="838200" cy="2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6"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168624</xdr:rowOff>
    </xdr:from>
    <xdr:to>
      <xdr:col>81</xdr:col>
      <xdr:colOff>50800</xdr:colOff>
      <xdr:row>99</xdr:row>
      <xdr:rowOff>7668</xdr:rowOff>
    </xdr:to>
    <xdr:cxnSp macro="">
      <xdr:nvCxnSpPr>
        <xdr:cNvPr id="668" name="直線コネクタ 667"/>
        <xdr:cNvCxnSpPr/>
      </xdr:nvCxnSpPr>
      <xdr:spPr>
        <a:xfrm flipV="1">
          <a:off x="14592300" y="16970724"/>
          <a:ext cx="889000" cy="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43187</xdr:rowOff>
    </xdr:from>
    <xdr:ext cx="534377" cy="259045"/>
    <xdr:sp macro="" textlink="">
      <xdr:nvSpPr>
        <xdr:cNvPr id="670" name="テキスト ボックス 669"/>
        <xdr:cNvSpPr txBox="1"/>
      </xdr:nvSpPr>
      <xdr:spPr>
        <a:xfrm>
          <a:off x="15214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7668</xdr:rowOff>
    </xdr:from>
    <xdr:to>
      <xdr:col>76</xdr:col>
      <xdr:colOff>114300</xdr:colOff>
      <xdr:row>99</xdr:row>
      <xdr:rowOff>28561</xdr:rowOff>
    </xdr:to>
    <xdr:cxnSp macro="">
      <xdr:nvCxnSpPr>
        <xdr:cNvPr id="671" name="直線コネクタ 670"/>
        <xdr:cNvCxnSpPr/>
      </xdr:nvCxnSpPr>
      <xdr:spPr>
        <a:xfrm flipV="1">
          <a:off x="13703300" y="16981218"/>
          <a:ext cx="889000" cy="2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164574</xdr:rowOff>
    </xdr:from>
    <xdr:to>
      <xdr:col>71</xdr:col>
      <xdr:colOff>177800</xdr:colOff>
      <xdr:row>99</xdr:row>
      <xdr:rowOff>28561</xdr:rowOff>
    </xdr:to>
    <xdr:cxnSp macro="">
      <xdr:nvCxnSpPr>
        <xdr:cNvPr id="674" name="直線コネクタ 673"/>
        <xdr:cNvCxnSpPr/>
      </xdr:nvCxnSpPr>
      <xdr:spPr>
        <a:xfrm>
          <a:off x="12814300" y="16966674"/>
          <a:ext cx="889000" cy="3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35485</xdr:rowOff>
    </xdr:from>
    <xdr:to>
      <xdr:col>72</xdr:col>
      <xdr:colOff>38100</xdr:colOff>
      <xdr:row>98</xdr:row>
      <xdr:rowOff>137085</xdr:rowOff>
    </xdr:to>
    <xdr:sp macro="" textlink="">
      <xdr:nvSpPr>
        <xdr:cNvPr id="675" name="フローチャート: 判断 674"/>
        <xdr:cNvSpPr/>
      </xdr:nvSpPr>
      <xdr:spPr>
        <a:xfrm>
          <a:off x="13652500" y="1683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153612</xdr:rowOff>
    </xdr:from>
    <xdr:ext cx="599010" cy="259045"/>
    <xdr:sp macro="" textlink="">
      <xdr:nvSpPr>
        <xdr:cNvPr id="676" name="テキスト ボックス 675"/>
        <xdr:cNvSpPr txBox="1"/>
      </xdr:nvSpPr>
      <xdr:spPr>
        <a:xfrm>
          <a:off x="13403795" y="1661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113123</xdr:rowOff>
    </xdr:from>
    <xdr:to>
      <xdr:col>67</xdr:col>
      <xdr:colOff>101600</xdr:colOff>
      <xdr:row>99</xdr:row>
      <xdr:rowOff>43273</xdr:rowOff>
    </xdr:to>
    <xdr:sp macro="" textlink="">
      <xdr:nvSpPr>
        <xdr:cNvPr id="677" name="フローチャート: 判断 676"/>
        <xdr:cNvSpPr/>
      </xdr:nvSpPr>
      <xdr:spPr>
        <a:xfrm>
          <a:off x="12763500" y="1691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59800</xdr:rowOff>
    </xdr:from>
    <xdr:ext cx="534377" cy="259045"/>
    <xdr:sp macro="" textlink="">
      <xdr:nvSpPr>
        <xdr:cNvPr id="678" name="テキスト ボックス 677"/>
        <xdr:cNvSpPr txBox="1"/>
      </xdr:nvSpPr>
      <xdr:spPr>
        <a:xfrm>
          <a:off x="12547111" y="1669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147191</xdr:rowOff>
    </xdr:from>
    <xdr:to>
      <xdr:col>85</xdr:col>
      <xdr:colOff>177800</xdr:colOff>
      <xdr:row>99</xdr:row>
      <xdr:rowOff>77341</xdr:rowOff>
    </xdr:to>
    <xdr:sp macro="" textlink="">
      <xdr:nvSpPr>
        <xdr:cNvPr id="684" name="楕円 683"/>
        <xdr:cNvSpPr/>
      </xdr:nvSpPr>
      <xdr:spPr>
        <a:xfrm>
          <a:off x="16268700" y="1694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103963</xdr:rowOff>
    </xdr:from>
    <xdr:ext cx="534377" cy="259045"/>
    <xdr:sp macro="" textlink="">
      <xdr:nvSpPr>
        <xdr:cNvPr id="685" name="積立金該当値テキスト"/>
        <xdr:cNvSpPr txBox="1"/>
      </xdr:nvSpPr>
      <xdr:spPr>
        <a:xfrm>
          <a:off x="16370300" y="1690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117824</xdr:rowOff>
    </xdr:from>
    <xdr:to>
      <xdr:col>81</xdr:col>
      <xdr:colOff>101600</xdr:colOff>
      <xdr:row>99</xdr:row>
      <xdr:rowOff>47974</xdr:rowOff>
    </xdr:to>
    <xdr:sp macro="" textlink="">
      <xdr:nvSpPr>
        <xdr:cNvPr id="686" name="楕円 685"/>
        <xdr:cNvSpPr/>
      </xdr:nvSpPr>
      <xdr:spPr>
        <a:xfrm>
          <a:off x="15430500" y="1691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64501</xdr:rowOff>
    </xdr:from>
    <xdr:ext cx="534377" cy="259045"/>
    <xdr:sp macro="" textlink="">
      <xdr:nvSpPr>
        <xdr:cNvPr id="687" name="テキスト ボックス 686"/>
        <xdr:cNvSpPr txBox="1"/>
      </xdr:nvSpPr>
      <xdr:spPr>
        <a:xfrm>
          <a:off x="15214111" y="1669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128318</xdr:rowOff>
    </xdr:from>
    <xdr:to>
      <xdr:col>76</xdr:col>
      <xdr:colOff>165100</xdr:colOff>
      <xdr:row>99</xdr:row>
      <xdr:rowOff>58468</xdr:rowOff>
    </xdr:to>
    <xdr:sp macro="" textlink="">
      <xdr:nvSpPr>
        <xdr:cNvPr id="688" name="楕円 687"/>
        <xdr:cNvSpPr/>
      </xdr:nvSpPr>
      <xdr:spPr>
        <a:xfrm>
          <a:off x="14541500" y="1693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49595</xdr:rowOff>
    </xdr:from>
    <xdr:ext cx="534377" cy="259045"/>
    <xdr:sp macro="" textlink="">
      <xdr:nvSpPr>
        <xdr:cNvPr id="689" name="テキスト ボックス 688"/>
        <xdr:cNvSpPr txBox="1"/>
      </xdr:nvSpPr>
      <xdr:spPr>
        <a:xfrm>
          <a:off x="14325111" y="1702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149211</xdr:rowOff>
    </xdr:from>
    <xdr:to>
      <xdr:col>72</xdr:col>
      <xdr:colOff>38100</xdr:colOff>
      <xdr:row>99</xdr:row>
      <xdr:rowOff>79361</xdr:rowOff>
    </xdr:to>
    <xdr:sp macro="" textlink="">
      <xdr:nvSpPr>
        <xdr:cNvPr id="690" name="楕円 689"/>
        <xdr:cNvSpPr/>
      </xdr:nvSpPr>
      <xdr:spPr>
        <a:xfrm>
          <a:off x="13652500" y="1695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70488</xdr:rowOff>
    </xdr:from>
    <xdr:ext cx="534377" cy="259045"/>
    <xdr:sp macro="" textlink="">
      <xdr:nvSpPr>
        <xdr:cNvPr id="691" name="テキスト ボックス 690"/>
        <xdr:cNvSpPr txBox="1"/>
      </xdr:nvSpPr>
      <xdr:spPr>
        <a:xfrm>
          <a:off x="13436111" y="1704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113774</xdr:rowOff>
    </xdr:from>
    <xdr:to>
      <xdr:col>67</xdr:col>
      <xdr:colOff>101600</xdr:colOff>
      <xdr:row>99</xdr:row>
      <xdr:rowOff>43924</xdr:rowOff>
    </xdr:to>
    <xdr:sp macro="" textlink="">
      <xdr:nvSpPr>
        <xdr:cNvPr id="692" name="楕円 691"/>
        <xdr:cNvSpPr/>
      </xdr:nvSpPr>
      <xdr:spPr>
        <a:xfrm>
          <a:off x="12763500" y="169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35051</xdr:rowOff>
    </xdr:from>
    <xdr:ext cx="534377" cy="259045"/>
    <xdr:sp macro="" textlink="">
      <xdr:nvSpPr>
        <xdr:cNvPr id="693" name="テキスト ボックス 692"/>
        <xdr:cNvSpPr txBox="1"/>
      </xdr:nvSpPr>
      <xdr:spPr>
        <a:xfrm>
          <a:off x="12547111" y="1700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139105</xdr:rowOff>
    </xdr:from>
    <xdr:to>
      <xdr:col>107</xdr:col>
      <xdr:colOff>50800</xdr:colOff>
      <xdr:row>38</xdr:row>
      <xdr:rowOff>139700</xdr:rowOff>
    </xdr:to>
    <xdr:cxnSp macro="">
      <xdr:nvCxnSpPr>
        <xdr:cNvPr id="726" name="直線コネクタ 725"/>
        <xdr:cNvCxnSpPr/>
      </xdr:nvCxnSpPr>
      <xdr:spPr>
        <a:xfrm>
          <a:off x="19545300" y="6654205"/>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139105</xdr:rowOff>
    </xdr:from>
    <xdr:to>
      <xdr:col>102</xdr:col>
      <xdr:colOff>114300</xdr:colOff>
      <xdr:row>38</xdr:row>
      <xdr:rowOff>139700</xdr:rowOff>
    </xdr:to>
    <xdr:cxnSp macro="">
      <xdr:nvCxnSpPr>
        <xdr:cNvPr id="729" name="直線コネクタ 728"/>
        <xdr:cNvCxnSpPr/>
      </xdr:nvCxnSpPr>
      <xdr:spPr>
        <a:xfrm flipV="1">
          <a:off x="18656300" y="6654205"/>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0" name="フローチャート: 判断 729"/>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1" name="テキスト ボックス 730"/>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2" name="フローチャート: 判断 731"/>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3" name="テキスト ボックス 732"/>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88305</xdr:rowOff>
    </xdr:from>
    <xdr:to>
      <xdr:col>102</xdr:col>
      <xdr:colOff>165100</xdr:colOff>
      <xdr:row>39</xdr:row>
      <xdr:rowOff>18455</xdr:rowOff>
    </xdr:to>
    <xdr:sp macro="" textlink="">
      <xdr:nvSpPr>
        <xdr:cNvPr id="745" name="楕円 744"/>
        <xdr:cNvSpPr/>
      </xdr:nvSpPr>
      <xdr:spPr>
        <a:xfrm>
          <a:off x="19494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9582</xdr:rowOff>
    </xdr:from>
    <xdr:ext cx="313932" cy="259045"/>
    <xdr:sp macro="" textlink="">
      <xdr:nvSpPr>
        <xdr:cNvPr id="746" name="テキスト ボックス 745"/>
        <xdr:cNvSpPr txBox="1"/>
      </xdr:nvSpPr>
      <xdr:spPr>
        <a:xfrm>
          <a:off x="19388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98647</xdr:rowOff>
    </xdr:from>
    <xdr:to>
      <xdr:col>116</xdr:col>
      <xdr:colOff>63500</xdr:colOff>
      <xdr:row>59</xdr:row>
      <xdr:rowOff>98771</xdr:rowOff>
    </xdr:to>
    <xdr:cxnSp macro="">
      <xdr:nvCxnSpPr>
        <xdr:cNvPr id="779" name="直線コネクタ 778"/>
        <xdr:cNvCxnSpPr/>
      </xdr:nvCxnSpPr>
      <xdr:spPr>
        <a:xfrm>
          <a:off x="21323300" y="10214197"/>
          <a:ext cx="8382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98640</xdr:rowOff>
    </xdr:from>
    <xdr:to>
      <xdr:col>111</xdr:col>
      <xdr:colOff>177800</xdr:colOff>
      <xdr:row>59</xdr:row>
      <xdr:rowOff>98647</xdr:rowOff>
    </xdr:to>
    <xdr:cxnSp macro="">
      <xdr:nvCxnSpPr>
        <xdr:cNvPr id="782" name="直線コネクタ 781"/>
        <xdr:cNvCxnSpPr/>
      </xdr:nvCxnSpPr>
      <xdr:spPr>
        <a:xfrm>
          <a:off x="20434300" y="10214190"/>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98640</xdr:rowOff>
    </xdr:from>
    <xdr:to>
      <xdr:col>107</xdr:col>
      <xdr:colOff>50800</xdr:colOff>
      <xdr:row>59</xdr:row>
      <xdr:rowOff>98682</xdr:rowOff>
    </xdr:to>
    <xdr:cxnSp macro="">
      <xdr:nvCxnSpPr>
        <xdr:cNvPr id="785" name="直線コネクタ 784"/>
        <xdr:cNvCxnSpPr/>
      </xdr:nvCxnSpPr>
      <xdr:spPr>
        <a:xfrm flipV="1">
          <a:off x="19545300" y="10214190"/>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97928</xdr:rowOff>
    </xdr:from>
    <xdr:to>
      <xdr:col>102</xdr:col>
      <xdr:colOff>114300</xdr:colOff>
      <xdr:row>59</xdr:row>
      <xdr:rowOff>98682</xdr:rowOff>
    </xdr:to>
    <xdr:cxnSp macro="">
      <xdr:nvCxnSpPr>
        <xdr:cNvPr id="788" name="直線コネクタ 787"/>
        <xdr:cNvCxnSpPr/>
      </xdr:nvCxnSpPr>
      <xdr:spPr>
        <a:xfrm>
          <a:off x="18656300" y="10213478"/>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38591</xdr:rowOff>
    </xdr:from>
    <xdr:to>
      <xdr:col>102</xdr:col>
      <xdr:colOff>165100</xdr:colOff>
      <xdr:row>59</xdr:row>
      <xdr:rowOff>140191</xdr:rowOff>
    </xdr:to>
    <xdr:sp macro="" textlink="">
      <xdr:nvSpPr>
        <xdr:cNvPr id="789" name="フローチャート: 判断 788"/>
        <xdr:cNvSpPr/>
      </xdr:nvSpPr>
      <xdr:spPr>
        <a:xfrm>
          <a:off x="19494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156718</xdr:rowOff>
    </xdr:from>
    <xdr:ext cx="469744" cy="259045"/>
    <xdr:sp macro="" textlink="">
      <xdr:nvSpPr>
        <xdr:cNvPr id="790" name="テキスト ボックス 789"/>
        <xdr:cNvSpPr txBox="1"/>
      </xdr:nvSpPr>
      <xdr:spPr>
        <a:xfrm>
          <a:off x="19310428" y="99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38464</xdr:rowOff>
    </xdr:from>
    <xdr:to>
      <xdr:col>98</xdr:col>
      <xdr:colOff>38100</xdr:colOff>
      <xdr:row>59</xdr:row>
      <xdr:rowOff>140064</xdr:rowOff>
    </xdr:to>
    <xdr:sp macro="" textlink="">
      <xdr:nvSpPr>
        <xdr:cNvPr id="791" name="フローチャート: 判断 790"/>
        <xdr:cNvSpPr/>
      </xdr:nvSpPr>
      <xdr:spPr>
        <a:xfrm>
          <a:off x="18605500" y="1015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156591</xdr:rowOff>
    </xdr:from>
    <xdr:ext cx="469744" cy="259045"/>
    <xdr:sp macro="" textlink="">
      <xdr:nvSpPr>
        <xdr:cNvPr id="792" name="テキスト ボックス 791"/>
        <xdr:cNvSpPr txBox="1"/>
      </xdr:nvSpPr>
      <xdr:spPr>
        <a:xfrm>
          <a:off x="18421428" y="992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47971</xdr:rowOff>
    </xdr:from>
    <xdr:to>
      <xdr:col>116</xdr:col>
      <xdr:colOff>114300</xdr:colOff>
      <xdr:row>59</xdr:row>
      <xdr:rowOff>149571</xdr:rowOff>
    </xdr:to>
    <xdr:sp macro="" textlink="">
      <xdr:nvSpPr>
        <xdr:cNvPr id="798" name="楕円 797"/>
        <xdr:cNvSpPr/>
      </xdr:nvSpPr>
      <xdr:spPr>
        <a:xfrm>
          <a:off x="22110700" y="1016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15592</xdr:rowOff>
    </xdr:from>
    <xdr:ext cx="313932" cy="259045"/>
    <xdr:sp macro="" textlink="">
      <xdr:nvSpPr>
        <xdr:cNvPr id="799" name="貸付金該当値テキスト"/>
        <xdr:cNvSpPr txBox="1"/>
      </xdr:nvSpPr>
      <xdr:spPr>
        <a:xfrm>
          <a:off x="22212300" y="101311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47847</xdr:rowOff>
    </xdr:from>
    <xdr:to>
      <xdr:col>112</xdr:col>
      <xdr:colOff>38100</xdr:colOff>
      <xdr:row>59</xdr:row>
      <xdr:rowOff>149447</xdr:rowOff>
    </xdr:to>
    <xdr:sp macro="" textlink="">
      <xdr:nvSpPr>
        <xdr:cNvPr id="800" name="楕円 799"/>
        <xdr:cNvSpPr/>
      </xdr:nvSpPr>
      <xdr:spPr>
        <a:xfrm>
          <a:off x="21272500" y="1016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140574</xdr:rowOff>
    </xdr:from>
    <xdr:ext cx="313932" cy="259045"/>
    <xdr:sp macro="" textlink="">
      <xdr:nvSpPr>
        <xdr:cNvPr id="801" name="テキスト ボックス 800"/>
        <xdr:cNvSpPr txBox="1"/>
      </xdr:nvSpPr>
      <xdr:spPr>
        <a:xfrm>
          <a:off x="21166333" y="102561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47840</xdr:rowOff>
    </xdr:from>
    <xdr:to>
      <xdr:col>107</xdr:col>
      <xdr:colOff>101600</xdr:colOff>
      <xdr:row>59</xdr:row>
      <xdr:rowOff>149440</xdr:rowOff>
    </xdr:to>
    <xdr:sp macro="" textlink="">
      <xdr:nvSpPr>
        <xdr:cNvPr id="802" name="楕円 801"/>
        <xdr:cNvSpPr/>
      </xdr:nvSpPr>
      <xdr:spPr>
        <a:xfrm>
          <a:off x="20383500" y="101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140567</xdr:rowOff>
    </xdr:from>
    <xdr:ext cx="313932" cy="259045"/>
    <xdr:sp macro="" textlink="">
      <xdr:nvSpPr>
        <xdr:cNvPr id="803" name="テキスト ボックス 802"/>
        <xdr:cNvSpPr txBox="1"/>
      </xdr:nvSpPr>
      <xdr:spPr>
        <a:xfrm>
          <a:off x="20277333" y="10256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47882</xdr:rowOff>
    </xdr:from>
    <xdr:to>
      <xdr:col>102</xdr:col>
      <xdr:colOff>165100</xdr:colOff>
      <xdr:row>59</xdr:row>
      <xdr:rowOff>149482</xdr:rowOff>
    </xdr:to>
    <xdr:sp macro="" textlink="">
      <xdr:nvSpPr>
        <xdr:cNvPr id="804" name="楕円 803"/>
        <xdr:cNvSpPr/>
      </xdr:nvSpPr>
      <xdr:spPr>
        <a:xfrm>
          <a:off x="19494500" y="101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140609</xdr:rowOff>
    </xdr:from>
    <xdr:ext cx="313932" cy="259045"/>
    <xdr:sp macro="" textlink="">
      <xdr:nvSpPr>
        <xdr:cNvPr id="805" name="テキスト ボックス 804"/>
        <xdr:cNvSpPr txBox="1"/>
      </xdr:nvSpPr>
      <xdr:spPr>
        <a:xfrm>
          <a:off x="19388333" y="10256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47128</xdr:rowOff>
    </xdr:from>
    <xdr:to>
      <xdr:col>98</xdr:col>
      <xdr:colOff>38100</xdr:colOff>
      <xdr:row>59</xdr:row>
      <xdr:rowOff>148728</xdr:rowOff>
    </xdr:to>
    <xdr:sp macro="" textlink="">
      <xdr:nvSpPr>
        <xdr:cNvPr id="806" name="楕円 805"/>
        <xdr:cNvSpPr/>
      </xdr:nvSpPr>
      <xdr:spPr>
        <a:xfrm>
          <a:off x="18605500" y="1016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139855</xdr:rowOff>
    </xdr:from>
    <xdr:ext cx="378565" cy="259045"/>
    <xdr:sp macro="" textlink="">
      <xdr:nvSpPr>
        <xdr:cNvPr id="807" name="テキスト ボックス 806"/>
        <xdr:cNvSpPr txBox="1"/>
      </xdr:nvSpPr>
      <xdr:spPr>
        <a:xfrm>
          <a:off x="18467017" y="1025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137757</xdr:rowOff>
    </xdr:from>
    <xdr:to>
      <xdr:col>116</xdr:col>
      <xdr:colOff>63500</xdr:colOff>
      <xdr:row>76</xdr:row>
      <xdr:rowOff>143370</xdr:rowOff>
    </xdr:to>
    <xdr:cxnSp macro="">
      <xdr:nvCxnSpPr>
        <xdr:cNvPr id="837" name="直線コネクタ 836"/>
        <xdr:cNvCxnSpPr/>
      </xdr:nvCxnSpPr>
      <xdr:spPr>
        <a:xfrm flipV="1">
          <a:off x="21323300" y="13167957"/>
          <a:ext cx="838200" cy="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38" name="繰出金平均値テキスト"/>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143370</xdr:rowOff>
    </xdr:from>
    <xdr:to>
      <xdr:col>111</xdr:col>
      <xdr:colOff>177800</xdr:colOff>
      <xdr:row>76</xdr:row>
      <xdr:rowOff>166052</xdr:rowOff>
    </xdr:to>
    <xdr:cxnSp macro="">
      <xdr:nvCxnSpPr>
        <xdr:cNvPr id="840" name="直線コネクタ 839"/>
        <xdr:cNvCxnSpPr/>
      </xdr:nvCxnSpPr>
      <xdr:spPr>
        <a:xfrm flipV="1">
          <a:off x="20434300" y="13173570"/>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2" name="テキスト ボックス 841"/>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166052</xdr:rowOff>
    </xdr:from>
    <xdr:to>
      <xdr:col>107</xdr:col>
      <xdr:colOff>50800</xdr:colOff>
      <xdr:row>77</xdr:row>
      <xdr:rowOff>36348</xdr:rowOff>
    </xdr:to>
    <xdr:cxnSp macro="">
      <xdr:nvCxnSpPr>
        <xdr:cNvPr id="843" name="直線コネクタ 842"/>
        <xdr:cNvCxnSpPr/>
      </xdr:nvCxnSpPr>
      <xdr:spPr>
        <a:xfrm flipV="1">
          <a:off x="19545300" y="13196252"/>
          <a:ext cx="889000" cy="4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72877</xdr:rowOff>
    </xdr:from>
    <xdr:ext cx="534377" cy="259045"/>
    <xdr:sp macro="" textlink="">
      <xdr:nvSpPr>
        <xdr:cNvPr id="845" name="テキスト ボックス 844"/>
        <xdr:cNvSpPr txBox="1"/>
      </xdr:nvSpPr>
      <xdr:spPr>
        <a:xfrm>
          <a:off x="20167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36348</xdr:rowOff>
    </xdr:from>
    <xdr:to>
      <xdr:col>102</xdr:col>
      <xdr:colOff>114300</xdr:colOff>
      <xdr:row>78</xdr:row>
      <xdr:rowOff>7607</xdr:rowOff>
    </xdr:to>
    <xdr:cxnSp macro="">
      <xdr:nvCxnSpPr>
        <xdr:cNvPr id="846" name="直線コネクタ 845"/>
        <xdr:cNvCxnSpPr/>
      </xdr:nvCxnSpPr>
      <xdr:spPr>
        <a:xfrm flipV="1">
          <a:off x="18656300" y="13237998"/>
          <a:ext cx="889000" cy="14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8" name="テキスト ボックス 847"/>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0" name="テキスト ボックス 849"/>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86957</xdr:rowOff>
    </xdr:from>
    <xdr:to>
      <xdr:col>116</xdr:col>
      <xdr:colOff>114300</xdr:colOff>
      <xdr:row>77</xdr:row>
      <xdr:rowOff>17107</xdr:rowOff>
    </xdr:to>
    <xdr:sp macro="" textlink="">
      <xdr:nvSpPr>
        <xdr:cNvPr id="856" name="楕円 855"/>
        <xdr:cNvSpPr/>
      </xdr:nvSpPr>
      <xdr:spPr>
        <a:xfrm>
          <a:off x="22110700" y="1311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65384</xdr:rowOff>
    </xdr:from>
    <xdr:ext cx="534377" cy="259045"/>
    <xdr:sp macro="" textlink="">
      <xdr:nvSpPr>
        <xdr:cNvPr id="857" name="繰出金該当値テキスト"/>
        <xdr:cNvSpPr txBox="1"/>
      </xdr:nvSpPr>
      <xdr:spPr>
        <a:xfrm>
          <a:off x="22212300" y="1309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92570</xdr:rowOff>
    </xdr:from>
    <xdr:to>
      <xdr:col>112</xdr:col>
      <xdr:colOff>38100</xdr:colOff>
      <xdr:row>77</xdr:row>
      <xdr:rowOff>22720</xdr:rowOff>
    </xdr:to>
    <xdr:sp macro="" textlink="">
      <xdr:nvSpPr>
        <xdr:cNvPr id="858" name="楕円 857"/>
        <xdr:cNvSpPr/>
      </xdr:nvSpPr>
      <xdr:spPr>
        <a:xfrm>
          <a:off x="21272500" y="131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13847</xdr:rowOff>
    </xdr:from>
    <xdr:ext cx="534377" cy="259045"/>
    <xdr:sp macro="" textlink="">
      <xdr:nvSpPr>
        <xdr:cNvPr id="859" name="テキスト ボックス 858"/>
        <xdr:cNvSpPr txBox="1"/>
      </xdr:nvSpPr>
      <xdr:spPr>
        <a:xfrm>
          <a:off x="21056111" y="132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115252</xdr:rowOff>
    </xdr:from>
    <xdr:to>
      <xdr:col>107</xdr:col>
      <xdr:colOff>101600</xdr:colOff>
      <xdr:row>77</xdr:row>
      <xdr:rowOff>45402</xdr:rowOff>
    </xdr:to>
    <xdr:sp macro="" textlink="">
      <xdr:nvSpPr>
        <xdr:cNvPr id="860" name="楕円 859"/>
        <xdr:cNvSpPr/>
      </xdr:nvSpPr>
      <xdr:spPr>
        <a:xfrm>
          <a:off x="20383500" y="1314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36529</xdr:rowOff>
    </xdr:from>
    <xdr:ext cx="534377" cy="259045"/>
    <xdr:sp macro="" textlink="">
      <xdr:nvSpPr>
        <xdr:cNvPr id="861" name="テキスト ボックス 860"/>
        <xdr:cNvSpPr txBox="1"/>
      </xdr:nvSpPr>
      <xdr:spPr>
        <a:xfrm>
          <a:off x="20167111" y="132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156998</xdr:rowOff>
    </xdr:from>
    <xdr:to>
      <xdr:col>102</xdr:col>
      <xdr:colOff>165100</xdr:colOff>
      <xdr:row>77</xdr:row>
      <xdr:rowOff>87148</xdr:rowOff>
    </xdr:to>
    <xdr:sp macro="" textlink="">
      <xdr:nvSpPr>
        <xdr:cNvPr id="862" name="楕円 861"/>
        <xdr:cNvSpPr/>
      </xdr:nvSpPr>
      <xdr:spPr>
        <a:xfrm>
          <a:off x="19494500" y="131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78275</xdr:rowOff>
    </xdr:from>
    <xdr:ext cx="534377" cy="259045"/>
    <xdr:sp macro="" textlink="">
      <xdr:nvSpPr>
        <xdr:cNvPr id="863" name="テキスト ボックス 862"/>
        <xdr:cNvSpPr txBox="1"/>
      </xdr:nvSpPr>
      <xdr:spPr>
        <a:xfrm>
          <a:off x="19278111" y="132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128257</xdr:rowOff>
    </xdr:from>
    <xdr:to>
      <xdr:col>98</xdr:col>
      <xdr:colOff>38100</xdr:colOff>
      <xdr:row>78</xdr:row>
      <xdr:rowOff>58407</xdr:rowOff>
    </xdr:to>
    <xdr:sp macro="" textlink="">
      <xdr:nvSpPr>
        <xdr:cNvPr id="864" name="楕円 863"/>
        <xdr:cNvSpPr/>
      </xdr:nvSpPr>
      <xdr:spPr>
        <a:xfrm>
          <a:off x="18605500" y="1332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49534</xdr:rowOff>
    </xdr:from>
    <xdr:ext cx="534377" cy="259045"/>
    <xdr:sp macro="" textlink="">
      <xdr:nvSpPr>
        <xdr:cNvPr id="865" name="テキスト ボックス 864"/>
        <xdr:cNvSpPr txBox="1"/>
      </xdr:nvSpPr>
      <xdr:spPr>
        <a:xfrm>
          <a:off x="18389111" y="13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では、住民一人当たり６７０，５１６円となっている。主な構成項目である物件費では、住民一人当たり１１３，９６５円となっており、類似団体と比較して高い数値となっている。前年度からは除雪経費の縮小により、減少しているが、育児休暇取得職員の代替臨時職員の配置に伴う臨時職員賃金が類似団体よりも多く、数値が高い要因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では、住民一人当たり１４９，０８７円となっており、類似団体と比較して高い数値となっている。これは、継続して実施している道路整備事業や橋梁長寿命化事業に加え、新中央公民館建設事業、太陽光発電設備整備事業および認定こども園整備事業を実施したことから、数値が上昇することとなった。</a:t>
          </a:r>
        </a:p>
        <a:p>
          <a:r>
            <a:rPr kumimoji="1" lang="ja-JP" altLang="en-US" sz="1300">
              <a:latin typeface="ＭＳ Ｐゴシック" panose="020B0600070205080204" pitchFamily="50" charset="-128"/>
              <a:ea typeface="ＭＳ Ｐゴシック" panose="020B0600070205080204" pitchFamily="50" charset="-128"/>
            </a:rPr>
            <a:t>公債費では、住民一人当たり８５，１６７円となっており、類似団体と比較して高い数値となっており、また、前年度から増加している。これは、継続して実施している道路整備事業や緊急防災減災事業にかかる元金償還が開始したことから、数値が上昇すること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7,555
7,525
135.77
5,260,509
5,065,750
181,128
2,949,531
5,347,276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74712</xdr:rowOff>
    </xdr:from>
    <xdr:to>
      <xdr:col>24</xdr:col>
      <xdr:colOff>63500</xdr:colOff>
      <xdr:row>34</xdr:row>
      <xdr:rowOff>85163</xdr:rowOff>
    </xdr:to>
    <xdr:cxnSp macro="">
      <xdr:nvCxnSpPr>
        <xdr:cNvPr id="63" name="直線コネクタ 62"/>
        <xdr:cNvCxnSpPr/>
      </xdr:nvCxnSpPr>
      <xdr:spPr>
        <a:xfrm flipV="1">
          <a:off x="3797300" y="5904012"/>
          <a:ext cx="8382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150150</xdr:rowOff>
    </xdr:from>
    <xdr:to>
      <xdr:col>19</xdr:col>
      <xdr:colOff>177800</xdr:colOff>
      <xdr:row>34</xdr:row>
      <xdr:rowOff>85163</xdr:rowOff>
    </xdr:to>
    <xdr:cxnSp macro="">
      <xdr:nvCxnSpPr>
        <xdr:cNvPr id="66" name="直線コネクタ 65"/>
        <xdr:cNvCxnSpPr/>
      </xdr:nvCxnSpPr>
      <xdr:spPr>
        <a:xfrm>
          <a:off x="2908300" y="5808000"/>
          <a:ext cx="889000" cy="10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150150</xdr:rowOff>
    </xdr:from>
    <xdr:to>
      <xdr:col>15</xdr:col>
      <xdr:colOff>50800</xdr:colOff>
      <xdr:row>34</xdr:row>
      <xdr:rowOff>8582</xdr:rowOff>
    </xdr:to>
    <xdr:cxnSp macro="">
      <xdr:nvCxnSpPr>
        <xdr:cNvPr id="69" name="直線コネクタ 68"/>
        <xdr:cNvCxnSpPr/>
      </xdr:nvCxnSpPr>
      <xdr:spPr>
        <a:xfrm flipV="1">
          <a:off x="2019300" y="5808000"/>
          <a:ext cx="8890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68307</xdr:rowOff>
    </xdr:from>
    <xdr:ext cx="469744" cy="259045"/>
    <xdr:sp macro="" textlink="">
      <xdr:nvSpPr>
        <xdr:cNvPr id="71" name="テキスト ボックス 70"/>
        <xdr:cNvSpPr txBox="1"/>
      </xdr:nvSpPr>
      <xdr:spPr>
        <a:xfrm>
          <a:off x="2673428" y="58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8582</xdr:rowOff>
    </xdr:from>
    <xdr:to>
      <xdr:col>10</xdr:col>
      <xdr:colOff>114300</xdr:colOff>
      <xdr:row>34</xdr:row>
      <xdr:rowOff>66548</xdr:rowOff>
    </xdr:to>
    <xdr:cxnSp macro="">
      <xdr:nvCxnSpPr>
        <xdr:cNvPr id="72" name="直線コネクタ 71"/>
        <xdr:cNvCxnSpPr/>
      </xdr:nvCxnSpPr>
      <xdr:spPr>
        <a:xfrm flipV="1">
          <a:off x="1130300" y="5837882"/>
          <a:ext cx="889000" cy="5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119108</xdr:rowOff>
    </xdr:from>
    <xdr:to>
      <xdr:col>10</xdr:col>
      <xdr:colOff>165100</xdr:colOff>
      <xdr:row>34</xdr:row>
      <xdr:rowOff>49258</xdr:rowOff>
    </xdr:to>
    <xdr:sp macro="" textlink="">
      <xdr:nvSpPr>
        <xdr:cNvPr id="73" name="フローチャート: 判断 72"/>
        <xdr:cNvSpPr/>
      </xdr:nvSpPr>
      <xdr:spPr>
        <a:xfrm>
          <a:off x="1968500" y="577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65785</xdr:rowOff>
    </xdr:from>
    <xdr:ext cx="469744" cy="259045"/>
    <xdr:sp macro="" textlink="">
      <xdr:nvSpPr>
        <xdr:cNvPr id="74" name="テキスト ボックス 73"/>
        <xdr:cNvSpPr txBox="1"/>
      </xdr:nvSpPr>
      <xdr:spPr>
        <a:xfrm>
          <a:off x="1784428" y="555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162705</xdr:rowOff>
    </xdr:from>
    <xdr:to>
      <xdr:col>6</xdr:col>
      <xdr:colOff>38100</xdr:colOff>
      <xdr:row>34</xdr:row>
      <xdr:rowOff>92855</xdr:rowOff>
    </xdr:to>
    <xdr:sp macro="" textlink="">
      <xdr:nvSpPr>
        <xdr:cNvPr id="75" name="フローチャート: 判断 74"/>
        <xdr:cNvSpPr/>
      </xdr:nvSpPr>
      <xdr:spPr>
        <a:xfrm>
          <a:off x="1079500" y="582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109382</xdr:rowOff>
    </xdr:from>
    <xdr:ext cx="469744" cy="259045"/>
    <xdr:sp macro="" textlink="">
      <xdr:nvSpPr>
        <xdr:cNvPr id="76" name="テキスト ボックス 75"/>
        <xdr:cNvSpPr txBox="1"/>
      </xdr:nvSpPr>
      <xdr:spPr>
        <a:xfrm>
          <a:off x="895428" y="559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23912</xdr:rowOff>
    </xdr:from>
    <xdr:to>
      <xdr:col>24</xdr:col>
      <xdr:colOff>114300</xdr:colOff>
      <xdr:row>34</xdr:row>
      <xdr:rowOff>125512</xdr:rowOff>
    </xdr:to>
    <xdr:sp macro="" textlink="">
      <xdr:nvSpPr>
        <xdr:cNvPr id="82" name="楕円 81"/>
        <xdr:cNvSpPr/>
      </xdr:nvSpPr>
      <xdr:spPr>
        <a:xfrm>
          <a:off x="4584700" y="585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46789</xdr:rowOff>
    </xdr:from>
    <xdr:ext cx="469744" cy="259045"/>
    <xdr:sp macro="" textlink="">
      <xdr:nvSpPr>
        <xdr:cNvPr id="83" name="議会費該当値テキスト"/>
        <xdr:cNvSpPr txBox="1"/>
      </xdr:nvSpPr>
      <xdr:spPr>
        <a:xfrm>
          <a:off x="4686300" y="570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34363</xdr:rowOff>
    </xdr:from>
    <xdr:to>
      <xdr:col>20</xdr:col>
      <xdr:colOff>38100</xdr:colOff>
      <xdr:row>34</xdr:row>
      <xdr:rowOff>135963</xdr:rowOff>
    </xdr:to>
    <xdr:sp macro="" textlink="">
      <xdr:nvSpPr>
        <xdr:cNvPr id="84" name="楕円 83"/>
        <xdr:cNvSpPr/>
      </xdr:nvSpPr>
      <xdr:spPr>
        <a:xfrm>
          <a:off x="3746500" y="586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127090</xdr:rowOff>
    </xdr:from>
    <xdr:ext cx="469744" cy="259045"/>
    <xdr:sp macro="" textlink="">
      <xdr:nvSpPr>
        <xdr:cNvPr id="85" name="テキスト ボックス 84"/>
        <xdr:cNvSpPr txBox="1"/>
      </xdr:nvSpPr>
      <xdr:spPr>
        <a:xfrm>
          <a:off x="3562428" y="595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99350</xdr:rowOff>
    </xdr:from>
    <xdr:to>
      <xdr:col>15</xdr:col>
      <xdr:colOff>101600</xdr:colOff>
      <xdr:row>34</xdr:row>
      <xdr:rowOff>29500</xdr:rowOff>
    </xdr:to>
    <xdr:sp macro="" textlink="">
      <xdr:nvSpPr>
        <xdr:cNvPr id="86" name="楕円 85"/>
        <xdr:cNvSpPr/>
      </xdr:nvSpPr>
      <xdr:spPr>
        <a:xfrm>
          <a:off x="2857500" y="57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46027</xdr:rowOff>
    </xdr:from>
    <xdr:ext cx="469744" cy="259045"/>
    <xdr:sp macro="" textlink="">
      <xdr:nvSpPr>
        <xdr:cNvPr id="87" name="テキスト ボックス 86"/>
        <xdr:cNvSpPr txBox="1"/>
      </xdr:nvSpPr>
      <xdr:spPr>
        <a:xfrm>
          <a:off x="2673428" y="553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129232</xdr:rowOff>
    </xdr:from>
    <xdr:to>
      <xdr:col>10</xdr:col>
      <xdr:colOff>165100</xdr:colOff>
      <xdr:row>34</xdr:row>
      <xdr:rowOff>59382</xdr:rowOff>
    </xdr:to>
    <xdr:sp macro="" textlink="">
      <xdr:nvSpPr>
        <xdr:cNvPr id="88" name="楕円 87"/>
        <xdr:cNvSpPr/>
      </xdr:nvSpPr>
      <xdr:spPr>
        <a:xfrm>
          <a:off x="1968500" y="578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50509</xdr:rowOff>
    </xdr:from>
    <xdr:ext cx="469744" cy="259045"/>
    <xdr:sp macro="" textlink="">
      <xdr:nvSpPr>
        <xdr:cNvPr id="89" name="テキスト ボックス 88"/>
        <xdr:cNvSpPr txBox="1"/>
      </xdr:nvSpPr>
      <xdr:spPr>
        <a:xfrm>
          <a:off x="1784428" y="587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xdr:rowOff>
    </xdr:from>
    <xdr:to>
      <xdr:col>6</xdr:col>
      <xdr:colOff>38100</xdr:colOff>
      <xdr:row>34</xdr:row>
      <xdr:rowOff>117348</xdr:rowOff>
    </xdr:to>
    <xdr:sp macro="" textlink="">
      <xdr:nvSpPr>
        <xdr:cNvPr id="90" name="楕円 89"/>
        <xdr:cNvSpPr/>
      </xdr:nvSpPr>
      <xdr:spPr>
        <a:xfrm>
          <a:off x="1079500" y="58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108475</xdr:rowOff>
    </xdr:from>
    <xdr:ext cx="469744" cy="259045"/>
    <xdr:sp macro="" textlink="">
      <xdr:nvSpPr>
        <xdr:cNvPr id="91" name="テキスト ボックス 90"/>
        <xdr:cNvSpPr txBox="1"/>
      </xdr:nvSpPr>
      <xdr:spPr>
        <a:xfrm>
          <a:off x="895428" y="59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163264</xdr:rowOff>
    </xdr:from>
    <xdr:to>
      <xdr:col>24</xdr:col>
      <xdr:colOff>63500</xdr:colOff>
      <xdr:row>59</xdr:row>
      <xdr:rowOff>13009</xdr:rowOff>
    </xdr:to>
    <xdr:cxnSp macro="">
      <xdr:nvCxnSpPr>
        <xdr:cNvPr id="122" name="直線コネクタ 121"/>
        <xdr:cNvCxnSpPr/>
      </xdr:nvCxnSpPr>
      <xdr:spPr>
        <a:xfrm>
          <a:off x="3797300" y="10107364"/>
          <a:ext cx="838200" cy="2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163264</xdr:rowOff>
    </xdr:from>
    <xdr:to>
      <xdr:col>19</xdr:col>
      <xdr:colOff>177800</xdr:colOff>
      <xdr:row>59</xdr:row>
      <xdr:rowOff>10308</xdr:rowOff>
    </xdr:to>
    <xdr:cxnSp macro="">
      <xdr:nvCxnSpPr>
        <xdr:cNvPr id="125" name="直線コネクタ 124"/>
        <xdr:cNvCxnSpPr/>
      </xdr:nvCxnSpPr>
      <xdr:spPr>
        <a:xfrm flipV="1">
          <a:off x="2908300" y="10107364"/>
          <a:ext cx="889000" cy="1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10308</xdr:rowOff>
    </xdr:from>
    <xdr:to>
      <xdr:col>15</xdr:col>
      <xdr:colOff>50800</xdr:colOff>
      <xdr:row>59</xdr:row>
      <xdr:rowOff>16791</xdr:rowOff>
    </xdr:to>
    <xdr:cxnSp macro="">
      <xdr:nvCxnSpPr>
        <xdr:cNvPr id="128" name="直線コネクタ 127"/>
        <xdr:cNvCxnSpPr/>
      </xdr:nvCxnSpPr>
      <xdr:spPr>
        <a:xfrm flipV="1">
          <a:off x="2019300" y="10125858"/>
          <a:ext cx="889000" cy="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26957</xdr:rowOff>
    </xdr:from>
    <xdr:ext cx="599010" cy="259045"/>
    <xdr:sp macro="" textlink="">
      <xdr:nvSpPr>
        <xdr:cNvPr id="130" name="テキスト ボックス 129"/>
        <xdr:cNvSpPr txBox="1"/>
      </xdr:nvSpPr>
      <xdr:spPr>
        <a:xfrm>
          <a:off x="2608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952</xdr:rowOff>
    </xdr:from>
    <xdr:to>
      <xdr:col>10</xdr:col>
      <xdr:colOff>114300</xdr:colOff>
      <xdr:row>59</xdr:row>
      <xdr:rowOff>16791</xdr:rowOff>
    </xdr:to>
    <xdr:cxnSp macro="">
      <xdr:nvCxnSpPr>
        <xdr:cNvPr id="131" name="直線コネクタ 130"/>
        <xdr:cNvCxnSpPr/>
      </xdr:nvCxnSpPr>
      <xdr:spPr>
        <a:xfrm>
          <a:off x="1130300" y="10116502"/>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11303</xdr:rowOff>
    </xdr:from>
    <xdr:to>
      <xdr:col>10</xdr:col>
      <xdr:colOff>165100</xdr:colOff>
      <xdr:row>58</xdr:row>
      <xdr:rowOff>112903</xdr:rowOff>
    </xdr:to>
    <xdr:sp macro="" textlink="">
      <xdr:nvSpPr>
        <xdr:cNvPr id="132" name="フローチャート: 判断 131"/>
        <xdr:cNvSpPr/>
      </xdr:nvSpPr>
      <xdr:spPr>
        <a:xfrm>
          <a:off x="1968500" y="995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129430</xdr:rowOff>
    </xdr:from>
    <xdr:ext cx="599010" cy="259045"/>
    <xdr:sp macro="" textlink="">
      <xdr:nvSpPr>
        <xdr:cNvPr id="133" name="テキスト ボックス 132"/>
        <xdr:cNvSpPr txBox="1"/>
      </xdr:nvSpPr>
      <xdr:spPr>
        <a:xfrm>
          <a:off x="1719795" y="973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82086</xdr:rowOff>
    </xdr:from>
    <xdr:to>
      <xdr:col>6</xdr:col>
      <xdr:colOff>38100</xdr:colOff>
      <xdr:row>59</xdr:row>
      <xdr:rowOff>12236</xdr:rowOff>
    </xdr:to>
    <xdr:sp macro="" textlink="">
      <xdr:nvSpPr>
        <xdr:cNvPr id="134" name="フローチャート: 判断 133"/>
        <xdr:cNvSpPr/>
      </xdr:nvSpPr>
      <xdr:spPr>
        <a:xfrm>
          <a:off x="1079500" y="100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28763</xdr:rowOff>
    </xdr:from>
    <xdr:ext cx="599010" cy="259045"/>
    <xdr:sp macro="" textlink="">
      <xdr:nvSpPr>
        <xdr:cNvPr id="135" name="テキスト ボックス 134"/>
        <xdr:cNvSpPr txBox="1"/>
      </xdr:nvSpPr>
      <xdr:spPr>
        <a:xfrm>
          <a:off x="830795" y="980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133659</xdr:rowOff>
    </xdr:from>
    <xdr:to>
      <xdr:col>24</xdr:col>
      <xdr:colOff>114300</xdr:colOff>
      <xdr:row>59</xdr:row>
      <xdr:rowOff>63809</xdr:rowOff>
    </xdr:to>
    <xdr:sp macro="" textlink="">
      <xdr:nvSpPr>
        <xdr:cNvPr id="141" name="楕円 140"/>
        <xdr:cNvSpPr/>
      </xdr:nvSpPr>
      <xdr:spPr>
        <a:xfrm>
          <a:off x="4584700" y="1007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52554</xdr:rowOff>
    </xdr:from>
    <xdr:ext cx="534377" cy="259045"/>
    <xdr:sp macro="" textlink="">
      <xdr:nvSpPr>
        <xdr:cNvPr id="142" name="総務費該当値テキスト"/>
        <xdr:cNvSpPr txBox="1"/>
      </xdr:nvSpPr>
      <xdr:spPr>
        <a:xfrm>
          <a:off x="4686300" y="999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112464</xdr:rowOff>
    </xdr:from>
    <xdr:to>
      <xdr:col>20</xdr:col>
      <xdr:colOff>38100</xdr:colOff>
      <xdr:row>59</xdr:row>
      <xdr:rowOff>42614</xdr:rowOff>
    </xdr:to>
    <xdr:sp macro="" textlink="">
      <xdr:nvSpPr>
        <xdr:cNvPr id="143" name="楕円 142"/>
        <xdr:cNvSpPr/>
      </xdr:nvSpPr>
      <xdr:spPr>
        <a:xfrm>
          <a:off x="3746500" y="1005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33741</xdr:rowOff>
    </xdr:from>
    <xdr:ext cx="534377" cy="259045"/>
    <xdr:sp macro="" textlink="">
      <xdr:nvSpPr>
        <xdr:cNvPr id="144" name="テキスト ボックス 143"/>
        <xdr:cNvSpPr txBox="1"/>
      </xdr:nvSpPr>
      <xdr:spPr>
        <a:xfrm>
          <a:off x="3530111" y="1014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130958</xdr:rowOff>
    </xdr:from>
    <xdr:to>
      <xdr:col>15</xdr:col>
      <xdr:colOff>101600</xdr:colOff>
      <xdr:row>59</xdr:row>
      <xdr:rowOff>61108</xdr:rowOff>
    </xdr:to>
    <xdr:sp macro="" textlink="">
      <xdr:nvSpPr>
        <xdr:cNvPr id="145" name="楕円 144"/>
        <xdr:cNvSpPr/>
      </xdr:nvSpPr>
      <xdr:spPr>
        <a:xfrm>
          <a:off x="2857500" y="1007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52235</xdr:rowOff>
    </xdr:from>
    <xdr:ext cx="534377" cy="259045"/>
    <xdr:sp macro="" textlink="">
      <xdr:nvSpPr>
        <xdr:cNvPr id="146" name="テキスト ボックス 145"/>
        <xdr:cNvSpPr txBox="1"/>
      </xdr:nvSpPr>
      <xdr:spPr>
        <a:xfrm>
          <a:off x="2641111" y="1016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137441</xdr:rowOff>
    </xdr:from>
    <xdr:to>
      <xdr:col>10</xdr:col>
      <xdr:colOff>165100</xdr:colOff>
      <xdr:row>59</xdr:row>
      <xdr:rowOff>67591</xdr:rowOff>
    </xdr:to>
    <xdr:sp macro="" textlink="">
      <xdr:nvSpPr>
        <xdr:cNvPr id="147" name="楕円 146"/>
        <xdr:cNvSpPr/>
      </xdr:nvSpPr>
      <xdr:spPr>
        <a:xfrm>
          <a:off x="1968500" y="1008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58718</xdr:rowOff>
    </xdr:from>
    <xdr:ext cx="534377" cy="259045"/>
    <xdr:sp macro="" textlink="">
      <xdr:nvSpPr>
        <xdr:cNvPr id="148" name="テキスト ボックス 147"/>
        <xdr:cNvSpPr txBox="1"/>
      </xdr:nvSpPr>
      <xdr:spPr>
        <a:xfrm>
          <a:off x="1752111" y="101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121602</xdr:rowOff>
    </xdr:from>
    <xdr:to>
      <xdr:col>6</xdr:col>
      <xdr:colOff>38100</xdr:colOff>
      <xdr:row>59</xdr:row>
      <xdr:rowOff>51752</xdr:rowOff>
    </xdr:to>
    <xdr:sp macro="" textlink="">
      <xdr:nvSpPr>
        <xdr:cNvPr id="149" name="楕円 148"/>
        <xdr:cNvSpPr/>
      </xdr:nvSpPr>
      <xdr:spPr>
        <a:xfrm>
          <a:off x="1079500" y="100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42879</xdr:rowOff>
    </xdr:from>
    <xdr:ext cx="534377" cy="259045"/>
    <xdr:sp macro="" textlink="">
      <xdr:nvSpPr>
        <xdr:cNvPr id="150" name="テキスト ボックス 149"/>
        <xdr:cNvSpPr txBox="1"/>
      </xdr:nvSpPr>
      <xdr:spPr>
        <a:xfrm>
          <a:off x="863111" y="1015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90253</xdr:rowOff>
    </xdr:from>
    <xdr:to>
      <xdr:col>24</xdr:col>
      <xdr:colOff>63500</xdr:colOff>
      <xdr:row>76</xdr:row>
      <xdr:rowOff>161523</xdr:rowOff>
    </xdr:to>
    <xdr:cxnSp macro="">
      <xdr:nvCxnSpPr>
        <xdr:cNvPr id="180" name="直線コネクタ 179"/>
        <xdr:cNvCxnSpPr/>
      </xdr:nvCxnSpPr>
      <xdr:spPr>
        <a:xfrm flipV="1">
          <a:off x="3797300" y="13120453"/>
          <a:ext cx="838200" cy="7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599010" cy="259045"/>
    <xdr:sp macro="" textlink="">
      <xdr:nvSpPr>
        <xdr:cNvPr id="181" name="民生費平均値テキスト"/>
        <xdr:cNvSpPr txBox="1"/>
      </xdr:nvSpPr>
      <xdr:spPr>
        <a:xfrm>
          <a:off x="4686300" y="13086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121983</xdr:rowOff>
    </xdr:from>
    <xdr:to>
      <xdr:col>19</xdr:col>
      <xdr:colOff>177800</xdr:colOff>
      <xdr:row>76</xdr:row>
      <xdr:rowOff>161523</xdr:rowOff>
    </xdr:to>
    <xdr:cxnSp macro="">
      <xdr:nvCxnSpPr>
        <xdr:cNvPr id="183" name="直線コネクタ 182"/>
        <xdr:cNvCxnSpPr/>
      </xdr:nvCxnSpPr>
      <xdr:spPr>
        <a:xfrm>
          <a:off x="2908300" y="13152183"/>
          <a:ext cx="889000" cy="3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121983</xdr:rowOff>
    </xdr:from>
    <xdr:to>
      <xdr:col>15</xdr:col>
      <xdr:colOff>50800</xdr:colOff>
      <xdr:row>77</xdr:row>
      <xdr:rowOff>12660</xdr:rowOff>
    </xdr:to>
    <xdr:cxnSp macro="">
      <xdr:nvCxnSpPr>
        <xdr:cNvPr id="186" name="直線コネクタ 185"/>
        <xdr:cNvCxnSpPr/>
      </xdr:nvCxnSpPr>
      <xdr:spPr>
        <a:xfrm flipV="1">
          <a:off x="2019300" y="13152183"/>
          <a:ext cx="889000" cy="6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xdr:cNvSpPr txBox="1"/>
      </xdr:nvSpPr>
      <xdr:spPr>
        <a:xfrm>
          <a:off x="2608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12660</xdr:rowOff>
    </xdr:from>
    <xdr:to>
      <xdr:col>10</xdr:col>
      <xdr:colOff>114300</xdr:colOff>
      <xdr:row>78</xdr:row>
      <xdr:rowOff>34110</xdr:rowOff>
    </xdr:to>
    <xdr:cxnSp macro="">
      <xdr:nvCxnSpPr>
        <xdr:cNvPr id="189" name="直線コネクタ 188"/>
        <xdr:cNvCxnSpPr/>
      </xdr:nvCxnSpPr>
      <xdr:spPr>
        <a:xfrm flipV="1">
          <a:off x="1130300" y="13214310"/>
          <a:ext cx="889000" cy="19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109429</xdr:rowOff>
    </xdr:from>
    <xdr:to>
      <xdr:col>10</xdr:col>
      <xdr:colOff>165100</xdr:colOff>
      <xdr:row>77</xdr:row>
      <xdr:rowOff>39579</xdr:rowOff>
    </xdr:to>
    <xdr:sp macro="" textlink="">
      <xdr:nvSpPr>
        <xdr:cNvPr id="190" name="フローチャート: 判断 189"/>
        <xdr:cNvSpPr/>
      </xdr:nvSpPr>
      <xdr:spPr>
        <a:xfrm>
          <a:off x="1968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56105</xdr:rowOff>
    </xdr:from>
    <xdr:ext cx="599010" cy="259045"/>
    <xdr:sp macro="" textlink="">
      <xdr:nvSpPr>
        <xdr:cNvPr id="191" name="テキスト ボックス 190"/>
        <xdr:cNvSpPr txBox="1"/>
      </xdr:nvSpPr>
      <xdr:spPr>
        <a:xfrm>
          <a:off x="1719795" y="1291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47287</xdr:rowOff>
    </xdr:from>
    <xdr:to>
      <xdr:col>6</xdr:col>
      <xdr:colOff>38100</xdr:colOff>
      <xdr:row>77</xdr:row>
      <xdr:rowOff>148887</xdr:rowOff>
    </xdr:to>
    <xdr:sp macro="" textlink="">
      <xdr:nvSpPr>
        <xdr:cNvPr id="192" name="フローチャート: 判断 191"/>
        <xdr:cNvSpPr/>
      </xdr:nvSpPr>
      <xdr:spPr>
        <a:xfrm>
          <a:off x="1079500" y="132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165414</xdr:rowOff>
    </xdr:from>
    <xdr:ext cx="599010" cy="259045"/>
    <xdr:sp macro="" textlink="">
      <xdr:nvSpPr>
        <xdr:cNvPr id="193" name="テキスト ボックス 192"/>
        <xdr:cNvSpPr txBox="1"/>
      </xdr:nvSpPr>
      <xdr:spPr>
        <a:xfrm>
          <a:off x="830795" y="1302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39453</xdr:rowOff>
    </xdr:from>
    <xdr:to>
      <xdr:col>24</xdr:col>
      <xdr:colOff>114300</xdr:colOff>
      <xdr:row>76</xdr:row>
      <xdr:rowOff>141053</xdr:rowOff>
    </xdr:to>
    <xdr:sp macro="" textlink="">
      <xdr:nvSpPr>
        <xdr:cNvPr id="199" name="楕円 198"/>
        <xdr:cNvSpPr/>
      </xdr:nvSpPr>
      <xdr:spPr>
        <a:xfrm>
          <a:off x="4584700" y="1306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62331</xdr:rowOff>
    </xdr:from>
    <xdr:ext cx="599010" cy="259045"/>
    <xdr:sp macro="" textlink="">
      <xdr:nvSpPr>
        <xdr:cNvPr id="200" name="民生費該当値テキスト"/>
        <xdr:cNvSpPr txBox="1"/>
      </xdr:nvSpPr>
      <xdr:spPr>
        <a:xfrm>
          <a:off x="4686300" y="1292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110723</xdr:rowOff>
    </xdr:from>
    <xdr:to>
      <xdr:col>20</xdr:col>
      <xdr:colOff>38100</xdr:colOff>
      <xdr:row>77</xdr:row>
      <xdr:rowOff>40873</xdr:rowOff>
    </xdr:to>
    <xdr:sp macro="" textlink="">
      <xdr:nvSpPr>
        <xdr:cNvPr id="201" name="楕円 200"/>
        <xdr:cNvSpPr/>
      </xdr:nvSpPr>
      <xdr:spPr>
        <a:xfrm>
          <a:off x="3746500" y="1314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32000</xdr:rowOff>
    </xdr:from>
    <xdr:ext cx="599010" cy="259045"/>
    <xdr:sp macro="" textlink="">
      <xdr:nvSpPr>
        <xdr:cNvPr id="202" name="テキスト ボックス 201"/>
        <xdr:cNvSpPr txBox="1"/>
      </xdr:nvSpPr>
      <xdr:spPr>
        <a:xfrm>
          <a:off x="3497795" y="1323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71183</xdr:rowOff>
    </xdr:from>
    <xdr:to>
      <xdr:col>15</xdr:col>
      <xdr:colOff>101600</xdr:colOff>
      <xdr:row>77</xdr:row>
      <xdr:rowOff>1333</xdr:rowOff>
    </xdr:to>
    <xdr:sp macro="" textlink="">
      <xdr:nvSpPr>
        <xdr:cNvPr id="203" name="楕円 202"/>
        <xdr:cNvSpPr/>
      </xdr:nvSpPr>
      <xdr:spPr>
        <a:xfrm>
          <a:off x="2857500" y="131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163910</xdr:rowOff>
    </xdr:from>
    <xdr:ext cx="599010" cy="259045"/>
    <xdr:sp macro="" textlink="">
      <xdr:nvSpPr>
        <xdr:cNvPr id="204" name="テキスト ボックス 203"/>
        <xdr:cNvSpPr txBox="1"/>
      </xdr:nvSpPr>
      <xdr:spPr>
        <a:xfrm>
          <a:off x="2608795" y="13194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133310</xdr:rowOff>
    </xdr:from>
    <xdr:to>
      <xdr:col>10</xdr:col>
      <xdr:colOff>165100</xdr:colOff>
      <xdr:row>77</xdr:row>
      <xdr:rowOff>63460</xdr:rowOff>
    </xdr:to>
    <xdr:sp macro="" textlink="">
      <xdr:nvSpPr>
        <xdr:cNvPr id="205" name="楕円 204"/>
        <xdr:cNvSpPr/>
      </xdr:nvSpPr>
      <xdr:spPr>
        <a:xfrm>
          <a:off x="1968500" y="1316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54587</xdr:rowOff>
    </xdr:from>
    <xdr:ext cx="599010" cy="259045"/>
    <xdr:sp macro="" textlink="">
      <xdr:nvSpPr>
        <xdr:cNvPr id="206" name="テキスト ボックス 205"/>
        <xdr:cNvSpPr txBox="1"/>
      </xdr:nvSpPr>
      <xdr:spPr>
        <a:xfrm>
          <a:off x="1719795" y="1325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154760</xdr:rowOff>
    </xdr:from>
    <xdr:to>
      <xdr:col>6</xdr:col>
      <xdr:colOff>38100</xdr:colOff>
      <xdr:row>78</xdr:row>
      <xdr:rowOff>84910</xdr:rowOff>
    </xdr:to>
    <xdr:sp macro="" textlink="">
      <xdr:nvSpPr>
        <xdr:cNvPr id="207" name="楕円 206"/>
        <xdr:cNvSpPr/>
      </xdr:nvSpPr>
      <xdr:spPr>
        <a:xfrm>
          <a:off x="1079500" y="1335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76037</xdr:rowOff>
    </xdr:from>
    <xdr:ext cx="599010" cy="259045"/>
    <xdr:sp macro="" textlink="">
      <xdr:nvSpPr>
        <xdr:cNvPr id="208" name="テキスト ボックス 207"/>
        <xdr:cNvSpPr txBox="1"/>
      </xdr:nvSpPr>
      <xdr:spPr>
        <a:xfrm>
          <a:off x="830795" y="13449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3989</xdr:rowOff>
    </xdr:from>
    <xdr:to>
      <xdr:col>24</xdr:col>
      <xdr:colOff>63500</xdr:colOff>
      <xdr:row>98</xdr:row>
      <xdr:rowOff>54505</xdr:rowOff>
    </xdr:to>
    <xdr:cxnSp macro="">
      <xdr:nvCxnSpPr>
        <xdr:cNvPr id="235" name="直線コネクタ 234"/>
        <xdr:cNvCxnSpPr/>
      </xdr:nvCxnSpPr>
      <xdr:spPr>
        <a:xfrm flipV="1">
          <a:off x="3797300" y="16806089"/>
          <a:ext cx="838200" cy="5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45529</xdr:rowOff>
    </xdr:from>
    <xdr:to>
      <xdr:col>19</xdr:col>
      <xdr:colOff>177800</xdr:colOff>
      <xdr:row>98</xdr:row>
      <xdr:rowOff>54505</xdr:rowOff>
    </xdr:to>
    <xdr:cxnSp macro="">
      <xdr:nvCxnSpPr>
        <xdr:cNvPr id="238" name="直線コネクタ 237"/>
        <xdr:cNvCxnSpPr/>
      </xdr:nvCxnSpPr>
      <xdr:spPr>
        <a:xfrm>
          <a:off x="2908300" y="16847629"/>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29218</xdr:rowOff>
    </xdr:from>
    <xdr:to>
      <xdr:col>15</xdr:col>
      <xdr:colOff>50800</xdr:colOff>
      <xdr:row>98</xdr:row>
      <xdr:rowOff>45529</xdr:rowOff>
    </xdr:to>
    <xdr:cxnSp macro="">
      <xdr:nvCxnSpPr>
        <xdr:cNvPr id="241" name="直線コネクタ 240"/>
        <xdr:cNvCxnSpPr/>
      </xdr:nvCxnSpPr>
      <xdr:spPr>
        <a:xfrm>
          <a:off x="2019300" y="16831318"/>
          <a:ext cx="889000" cy="1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74953</xdr:rowOff>
    </xdr:from>
    <xdr:ext cx="534377" cy="259045"/>
    <xdr:sp macro="" textlink="">
      <xdr:nvSpPr>
        <xdr:cNvPr id="243" name="テキスト ボックス 242"/>
        <xdr:cNvSpPr txBox="1"/>
      </xdr:nvSpPr>
      <xdr:spPr>
        <a:xfrm>
          <a:off x="2641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29218</xdr:rowOff>
    </xdr:from>
    <xdr:to>
      <xdr:col>10</xdr:col>
      <xdr:colOff>114300</xdr:colOff>
      <xdr:row>98</xdr:row>
      <xdr:rowOff>47158</xdr:rowOff>
    </xdr:to>
    <xdr:cxnSp macro="">
      <xdr:nvCxnSpPr>
        <xdr:cNvPr id="244" name="直線コネクタ 243"/>
        <xdr:cNvCxnSpPr/>
      </xdr:nvCxnSpPr>
      <xdr:spPr>
        <a:xfrm flipV="1">
          <a:off x="1130300" y="16831318"/>
          <a:ext cx="889000" cy="1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97507</xdr:rowOff>
    </xdr:from>
    <xdr:to>
      <xdr:col>10</xdr:col>
      <xdr:colOff>165100</xdr:colOff>
      <xdr:row>98</xdr:row>
      <xdr:rowOff>27657</xdr:rowOff>
    </xdr:to>
    <xdr:sp macro="" textlink="">
      <xdr:nvSpPr>
        <xdr:cNvPr id="245" name="フローチャート: 判断 244"/>
        <xdr:cNvSpPr/>
      </xdr:nvSpPr>
      <xdr:spPr>
        <a:xfrm>
          <a:off x="1968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44184</xdr:rowOff>
    </xdr:from>
    <xdr:ext cx="534377" cy="259045"/>
    <xdr:sp macro="" textlink="">
      <xdr:nvSpPr>
        <xdr:cNvPr id="246" name="テキスト ボックス 245"/>
        <xdr:cNvSpPr txBox="1"/>
      </xdr:nvSpPr>
      <xdr:spPr>
        <a:xfrm>
          <a:off x="1752111" y="165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109936</xdr:rowOff>
    </xdr:from>
    <xdr:to>
      <xdr:col>6</xdr:col>
      <xdr:colOff>38100</xdr:colOff>
      <xdr:row>98</xdr:row>
      <xdr:rowOff>40086</xdr:rowOff>
    </xdr:to>
    <xdr:sp macro="" textlink="">
      <xdr:nvSpPr>
        <xdr:cNvPr id="247" name="フローチャート: 判断 246"/>
        <xdr:cNvSpPr/>
      </xdr:nvSpPr>
      <xdr:spPr>
        <a:xfrm>
          <a:off x="1079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56613</xdr:rowOff>
    </xdr:from>
    <xdr:ext cx="534377" cy="259045"/>
    <xdr:sp macro="" textlink="">
      <xdr:nvSpPr>
        <xdr:cNvPr id="248" name="テキスト ボックス 247"/>
        <xdr:cNvSpPr txBox="1"/>
      </xdr:nvSpPr>
      <xdr:spPr>
        <a:xfrm>
          <a:off x="863111" y="1651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124639</xdr:rowOff>
    </xdr:from>
    <xdr:to>
      <xdr:col>24</xdr:col>
      <xdr:colOff>114300</xdr:colOff>
      <xdr:row>98</xdr:row>
      <xdr:rowOff>54789</xdr:rowOff>
    </xdr:to>
    <xdr:sp macro="" textlink="">
      <xdr:nvSpPr>
        <xdr:cNvPr id="254" name="楕円 253"/>
        <xdr:cNvSpPr/>
      </xdr:nvSpPr>
      <xdr:spPr>
        <a:xfrm>
          <a:off x="4584700" y="167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98380</xdr:rowOff>
    </xdr:from>
    <xdr:ext cx="534377" cy="259045"/>
    <xdr:sp macro="" textlink="">
      <xdr:nvSpPr>
        <xdr:cNvPr id="255" name="衛生費該当値テキスト"/>
        <xdr:cNvSpPr txBox="1"/>
      </xdr:nvSpPr>
      <xdr:spPr>
        <a:xfrm>
          <a:off x="4686300" y="167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3705</xdr:rowOff>
    </xdr:from>
    <xdr:to>
      <xdr:col>20</xdr:col>
      <xdr:colOff>38100</xdr:colOff>
      <xdr:row>98</xdr:row>
      <xdr:rowOff>105305</xdr:rowOff>
    </xdr:to>
    <xdr:sp macro="" textlink="">
      <xdr:nvSpPr>
        <xdr:cNvPr id="256" name="楕円 255"/>
        <xdr:cNvSpPr/>
      </xdr:nvSpPr>
      <xdr:spPr>
        <a:xfrm>
          <a:off x="3746500" y="168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96432</xdr:rowOff>
    </xdr:from>
    <xdr:ext cx="534377" cy="259045"/>
    <xdr:sp macro="" textlink="">
      <xdr:nvSpPr>
        <xdr:cNvPr id="257" name="テキスト ボックス 256"/>
        <xdr:cNvSpPr txBox="1"/>
      </xdr:nvSpPr>
      <xdr:spPr>
        <a:xfrm>
          <a:off x="3530111" y="1689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166179</xdr:rowOff>
    </xdr:from>
    <xdr:to>
      <xdr:col>15</xdr:col>
      <xdr:colOff>101600</xdr:colOff>
      <xdr:row>98</xdr:row>
      <xdr:rowOff>96329</xdr:rowOff>
    </xdr:to>
    <xdr:sp macro="" textlink="">
      <xdr:nvSpPr>
        <xdr:cNvPr id="258" name="楕円 257"/>
        <xdr:cNvSpPr/>
      </xdr:nvSpPr>
      <xdr:spPr>
        <a:xfrm>
          <a:off x="2857500" y="167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87456</xdr:rowOff>
    </xdr:from>
    <xdr:ext cx="534377" cy="259045"/>
    <xdr:sp macro="" textlink="">
      <xdr:nvSpPr>
        <xdr:cNvPr id="259" name="テキスト ボックス 258"/>
        <xdr:cNvSpPr txBox="1"/>
      </xdr:nvSpPr>
      <xdr:spPr>
        <a:xfrm>
          <a:off x="2641111" y="168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149868</xdr:rowOff>
    </xdr:from>
    <xdr:to>
      <xdr:col>10</xdr:col>
      <xdr:colOff>165100</xdr:colOff>
      <xdr:row>98</xdr:row>
      <xdr:rowOff>80018</xdr:rowOff>
    </xdr:to>
    <xdr:sp macro="" textlink="">
      <xdr:nvSpPr>
        <xdr:cNvPr id="260" name="楕円 259"/>
        <xdr:cNvSpPr/>
      </xdr:nvSpPr>
      <xdr:spPr>
        <a:xfrm>
          <a:off x="1968500" y="1678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71145</xdr:rowOff>
    </xdr:from>
    <xdr:ext cx="534377" cy="259045"/>
    <xdr:sp macro="" textlink="">
      <xdr:nvSpPr>
        <xdr:cNvPr id="261" name="テキスト ボックス 260"/>
        <xdr:cNvSpPr txBox="1"/>
      </xdr:nvSpPr>
      <xdr:spPr>
        <a:xfrm>
          <a:off x="1752111" y="1687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167808</xdr:rowOff>
    </xdr:from>
    <xdr:to>
      <xdr:col>6</xdr:col>
      <xdr:colOff>38100</xdr:colOff>
      <xdr:row>98</xdr:row>
      <xdr:rowOff>97958</xdr:rowOff>
    </xdr:to>
    <xdr:sp macro="" textlink="">
      <xdr:nvSpPr>
        <xdr:cNvPr id="262" name="楕円 261"/>
        <xdr:cNvSpPr/>
      </xdr:nvSpPr>
      <xdr:spPr>
        <a:xfrm>
          <a:off x="1079500" y="1679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89085</xdr:rowOff>
    </xdr:from>
    <xdr:ext cx="534377" cy="259045"/>
    <xdr:sp macro="" textlink="">
      <xdr:nvSpPr>
        <xdr:cNvPr id="263" name="テキスト ボックス 262"/>
        <xdr:cNvSpPr txBox="1"/>
      </xdr:nvSpPr>
      <xdr:spPr>
        <a:xfrm>
          <a:off x="863111" y="1689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33401</xdr:rowOff>
    </xdr:from>
    <xdr:to>
      <xdr:col>45</xdr:col>
      <xdr:colOff>177800</xdr:colOff>
      <xdr:row>39</xdr:row>
      <xdr:rowOff>44450</xdr:rowOff>
    </xdr:to>
    <xdr:cxnSp macro="">
      <xdr:nvCxnSpPr>
        <xdr:cNvPr id="298" name="直線コネクタ 297"/>
        <xdr:cNvCxnSpPr/>
      </xdr:nvCxnSpPr>
      <xdr:spPr>
        <a:xfrm>
          <a:off x="7861300" y="6548501"/>
          <a:ext cx="889000" cy="18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7874</xdr:rowOff>
    </xdr:from>
    <xdr:to>
      <xdr:col>41</xdr:col>
      <xdr:colOff>50800</xdr:colOff>
      <xdr:row>38</xdr:row>
      <xdr:rowOff>33401</xdr:rowOff>
    </xdr:to>
    <xdr:cxnSp macro="">
      <xdr:nvCxnSpPr>
        <xdr:cNvPr id="301" name="直線コネクタ 300"/>
        <xdr:cNvCxnSpPr/>
      </xdr:nvCxnSpPr>
      <xdr:spPr>
        <a:xfrm>
          <a:off x="6972300" y="5665724"/>
          <a:ext cx="889000" cy="88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48133</xdr:rowOff>
    </xdr:from>
    <xdr:to>
      <xdr:col>41</xdr:col>
      <xdr:colOff>101600</xdr:colOff>
      <xdr:row>33</xdr:row>
      <xdr:rowOff>149733</xdr:rowOff>
    </xdr:to>
    <xdr:sp macro="" textlink="">
      <xdr:nvSpPr>
        <xdr:cNvPr id="302" name="フローチャート: 判断 301"/>
        <xdr:cNvSpPr/>
      </xdr:nvSpPr>
      <xdr:spPr>
        <a:xfrm>
          <a:off x="7810500" y="57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166260</xdr:rowOff>
    </xdr:from>
    <xdr:ext cx="469744" cy="259045"/>
    <xdr:sp macro="" textlink="">
      <xdr:nvSpPr>
        <xdr:cNvPr id="303" name="テキスト ボックス 302"/>
        <xdr:cNvSpPr txBox="1"/>
      </xdr:nvSpPr>
      <xdr:spPr>
        <a:xfrm>
          <a:off x="7626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70993</xdr:rowOff>
    </xdr:from>
    <xdr:to>
      <xdr:col>36</xdr:col>
      <xdr:colOff>165100</xdr:colOff>
      <xdr:row>33</xdr:row>
      <xdr:rowOff>1143</xdr:rowOff>
    </xdr:to>
    <xdr:sp macro="" textlink="">
      <xdr:nvSpPr>
        <xdr:cNvPr id="304" name="フローチャート: 判断 303"/>
        <xdr:cNvSpPr/>
      </xdr:nvSpPr>
      <xdr:spPr>
        <a:xfrm>
          <a:off x="6921500" y="555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17670</xdr:rowOff>
    </xdr:from>
    <xdr:ext cx="469744" cy="259045"/>
    <xdr:sp macro="" textlink="">
      <xdr:nvSpPr>
        <xdr:cNvPr id="305" name="テキスト ボックス 304"/>
        <xdr:cNvSpPr txBox="1"/>
      </xdr:nvSpPr>
      <xdr:spPr>
        <a:xfrm>
          <a:off x="6737428" y="53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154051</xdr:rowOff>
    </xdr:from>
    <xdr:to>
      <xdr:col>41</xdr:col>
      <xdr:colOff>101600</xdr:colOff>
      <xdr:row>38</xdr:row>
      <xdr:rowOff>84201</xdr:rowOff>
    </xdr:to>
    <xdr:sp macro="" textlink="">
      <xdr:nvSpPr>
        <xdr:cNvPr id="317" name="楕円 316"/>
        <xdr:cNvSpPr/>
      </xdr:nvSpPr>
      <xdr:spPr>
        <a:xfrm>
          <a:off x="7810500" y="64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75328</xdr:rowOff>
    </xdr:from>
    <xdr:ext cx="378565" cy="259045"/>
    <xdr:sp macro="" textlink="">
      <xdr:nvSpPr>
        <xdr:cNvPr id="318" name="テキスト ボックス 317"/>
        <xdr:cNvSpPr txBox="1"/>
      </xdr:nvSpPr>
      <xdr:spPr>
        <a:xfrm>
          <a:off x="7672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128524</xdr:rowOff>
    </xdr:from>
    <xdr:to>
      <xdr:col>36</xdr:col>
      <xdr:colOff>165100</xdr:colOff>
      <xdr:row>33</xdr:row>
      <xdr:rowOff>58674</xdr:rowOff>
    </xdr:to>
    <xdr:sp macro="" textlink="">
      <xdr:nvSpPr>
        <xdr:cNvPr id="319" name="楕円 318"/>
        <xdr:cNvSpPr/>
      </xdr:nvSpPr>
      <xdr:spPr>
        <a:xfrm>
          <a:off x="6921500" y="561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49801</xdr:rowOff>
    </xdr:from>
    <xdr:ext cx="469744" cy="259045"/>
    <xdr:sp macro="" textlink="">
      <xdr:nvSpPr>
        <xdr:cNvPr id="320" name="テキスト ボックス 319"/>
        <xdr:cNvSpPr txBox="1"/>
      </xdr:nvSpPr>
      <xdr:spPr>
        <a:xfrm>
          <a:off x="6737428" y="57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38711</xdr:rowOff>
    </xdr:from>
    <xdr:to>
      <xdr:col>55</xdr:col>
      <xdr:colOff>0</xdr:colOff>
      <xdr:row>59</xdr:row>
      <xdr:rowOff>40757</xdr:rowOff>
    </xdr:to>
    <xdr:cxnSp macro="">
      <xdr:nvCxnSpPr>
        <xdr:cNvPr id="351" name="直線コネクタ 350"/>
        <xdr:cNvCxnSpPr/>
      </xdr:nvCxnSpPr>
      <xdr:spPr>
        <a:xfrm flipV="1">
          <a:off x="9639300" y="10154261"/>
          <a:ext cx="8382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40757</xdr:rowOff>
    </xdr:from>
    <xdr:to>
      <xdr:col>50</xdr:col>
      <xdr:colOff>114300</xdr:colOff>
      <xdr:row>59</xdr:row>
      <xdr:rowOff>43415</xdr:rowOff>
    </xdr:to>
    <xdr:cxnSp macro="">
      <xdr:nvCxnSpPr>
        <xdr:cNvPr id="354" name="直線コネクタ 353"/>
        <xdr:cNvCxnSpPr/>
      </xdr:nvCxnSpPr>
      <xdr:spPr>
        <a:xfrm flipV="1">
          <a:off x="8750300" y="10156307"/>
          <a:ext cx="889000" cy="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28484</xdr:rowOff>
    </xdr:from>
    <xdr:to>
      <xdr:col>45</xdr:col>
      <xdr:colOff>177800</xdr:colOff>
      <xdr:row>59</xdr:row>
      <xdr:rowOff>43415</xdr:rowOff>
    </xdr:to>
    <xdr:cxnSp macro="">
      <xdr:nvCxnSpPr>
        <xdr:cNvPr id="357" name="直線コネクタ 356"/>
        <xdr:cNvCxnSpPr/>
      </xdr:nvCxnSpPr>
      <xdr:spPr>
        <a:xfrm>
          <a:off x="7861300" y="10144034"/>
          <a:ext cx="889000" cy="1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14775</xdr:rowOff>
    </xdr:from>
    <xdr:to>
      <xdr:col>41</xdr:col>
      <xdr:colOff>50800</xdr:colOff>
      <xdr:row>59</xdr:row>
      <xdr:rowOff>28484</xdr:rowOff>
    </xdr:to>
    <xdr:cxnSp macro="">
      <xdr:nvCxnSpPr>
        <xdr:cNvPr id="360" name="直線コネクタ 359"/>
        <xdr:cNvCxnSpPr/>
      </xdr:nvCxnSpPr>
      <xdr:spPr>
        <a:xfrm>
          <a:off x="6972300" y="10130325"/>
          <a:ext cx="889000" cy="1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156825</xdr:rowOff>
    </xdr:from>
    <xdr:to>
      <xdr:col>41</xdr:col>
      <xdr:colOff>101600</xdr:colOff>
      <xdr:row>59</xdr:row>
      <xdr:rowOff>86975</xdr:rowOff>
    </xdr:to>
    <xdr:sp macro="" textlink="">
      <xdr:nvSpPr>
        <xdr:cNvPr id="361" name="フローチャート: 判断 360"/>
        <xdr:cNvSpPr/>
      </xdr:nvSpPr>
      <xdr:spPr>
        <a:xfrm>
          <a:off x="7810500" y="1010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78102</xdr:rowOff>
    </xdr:from>
    <xdr:ext cx="534377" cy="259045"/>
    <xdr:sp macro="" textlink="">
      <xdr:nvSpPr>
        <xdr:cNvPr id="362" name="テキスト ボックス 361"/>
        <xdr:cNvSpPr txBox="1"/>
      </xdr:nvSpPr>
      <xdr:spPr>
        <a:xfrm>
          <a:off x="7594111" y="101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155966</xdr:rowOff>
    </xdr:from>
    <xdr:to>
      <xdr:col>36</xdr:col>
      <xdr:colOff>165100</xdr:colOff>
      <xdr:row>59</xdr:row>
      <xdr:rowOff>86116</xdr:rowOff>
    </xdr:to>
    <xdr:sp macro="" textlink="">
      <xdr:nvSpPr>
        <xdr:cNvPr id="363" name="フローチャート: 判断 362"/>
        <xdr:cNvSpPr/>
      </xdr:nvSpPr>
      <xdr:spPr>
        <a:xfrm>
          <a:off x="6921500" y="1010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77243</xdr:rowOff>
    </xdr:from>
    <xdr:ext cx="534377" cy="259045"/>
    <xdr:sp macro="" textlink="">
      <xdr:nvSpPr>
        <xdr:cNvPr id="364" name="テキスト ボックス 363"/>
        <xdr:cNvSpPr txBox="1"/>
      </xdr:nvSpPr>
      <xdr:spPr>
        <a:xfrm>
          <a:off x="6705111" y="1019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159361</xdr:rowOff>
    </xdr:from>
    <xdr:to>
      <xdr:col>55</xdr:col>
      <xdr:colOff>50800</xdr:colOff>
      <xdr:row>59</xdr:row>
      <xdr:rowOff>89511</xdr:rowOff>
    </xdr:to>
    <xdr:sp macro="" textlink="">
      <xdr:nvSpPr>
        <xdr:cNvPr id="370" name="楕円 369"/>
        <xdr:cNvSpPr/>
      </xdr:nvSpPr>
      <xdr:spPr>
        <a:xfrm>
          <a:off x="10426700" y="1010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102677</xdr:rowOff>
    </xdr:from>
    <xdr:ext cx="534377" cy="259045"/>
    <xdr:sp macro="" textlink="">
      <xdr:nvSpPr>
        <xdr:cNvPr id="371" name="農林水産業費該当値テキスト"/>
        <xdr:cNvSpPr txBox="1"/>
      </xdr:nvSpPr>
      <xdr:spPr>
        <a:xfrm>
          <a:off x="10528300" y="100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161407</xdr:rowOff>
    </xdr:from>
    <xdr:to>
      <xdr:col>50</xdr:col>
      <xdr:colOff>165100</xdr:colOff>
      <xdr:row>59</xdr:row>
      <xdr:rowOff>91557</xdr:rowOff>
    </xdr:to>
    <xdr:sp macro="" textlink="">
      <xdr:nvSpPr>
        <xdr:cNvPr id="372" name="楕円 371"/>
        <xdr:cNvSpPr/>
      </xdr:nvSpPr>
      <xdr:spPr>
        <a:xfrm>
          <a:off x="9588500" y="1010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82684</xdr:rowOff>
    </xdr:from>
    <xdr:ext cx="534377" cy="259045"/>
    <xdr:sp macro="" textlink="">
      <xdr:nvSpPr>
        <xdr:cNvPr id="373" name="テキスト ボックス 372"/>
        <xdr:cNvSpPr txBox="1"/>
      </xdr:nvSpPr>
      <xdr:spPr>
        <a:xfrm>
          <a:off x="9372111" y="1019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164065</xdr:rowOff>
    </xdr:from>
    <xdr:to>
      <xdr:col>46</xdr:col>
      <xdr:colOff>38100</xdr:colOff>
      <xdr:row>59</xdr:row>
      <xdr:rowOff>94215</xdr:rowOff>
    </xdr:to>
    <xdr:sp macro="" textlink="">
      <xdr:nvSpPr>
        <xdr:cNvPr id="374" name="楕円 373"/>
        <xdr:cNvSpPr/>
      </xdr:nvSpPr>
      <xdr:spPr>
        <a:xfrm>
          <a:off x="8699500" y="101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85342</xdr:rowOff>
    </xdr:from>
    <xdr:ext cx="534377" cy="259045"/>
    <xdr:sp macro="" textlink="">
      <xdr:nvSpPr>
        <xdr:cNvPr id="375" name="テキスト ボックス 374"/>
        <xdr:cNvSpPr txBox="1"/>
      </xdr:nvSpPr>
      <xdr:spPr>
        <a:xfrm>
          <a:off x="8483111" y="1020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149134</xdr:rowOff>
    </xdr:from>
    <xdr:to>
      <xdr:col>41</xdr:col>
      <xdr:colOff>101600</xdr:colOff>
      <xdr:row>59</xdr:row>
      <xdr:rowOff>79284</xdr:rowOff>
    </xdr:to>
    <xdr:sp macro="" textlink="">
      <xdr:nvSpPr>
        <xdr:cNvPr id="376" name="楕円 375"/>
        <xdr:cNvSpPr/>
      </xdr:nvSpPr>
      <xdr:spPr>
        <a:xfrm>
          <a:off x="7810500" y="1009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95811</xdr:rowOff>
    </xdr:from>
    <xdr:ext cx="534377" cy="259045"/>
    <xdr:sp macro="" textlink="">
      <xdr:nvSpPr>
        <xdr:cNvPr id="377" name="テキスト ボックス 376"/>
        <xdr:cNvSpPr txBox="1"/>
      </xdr:nvSpPr>
      <xdr:spPr>
        <a:xfrm>
          <a:off x="7594111" y="986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135425</xdr:rowOff>
    </xdr:from>
    <xdr:to>
      <xdr:col>36</xdr:col>
      <xdr:colOff>165100</xdr:colOff>
      <xdr:row>59</xdr:row>
      <xdr:rowOff>65575</xdr:rowOff>
    </xdr:to>
    <xdr:sp macro="" textlink="">
      <xdr:nvSpPr>
        <xdr:cNvPr id="378" name="楕円 377"/>
        <xdr:cNvSpPr/>
      </xdr:nvSpPr>
      <xdr:spPr>
        <a:xfrm>
          <a:off x="6921500" y="100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82102</xdr:rowOff>
    </xdr:from>
    <xdr:ext cx="534377" cy="259045"/>
    <xdr:sp macro="" textlink="">
      <xdr:nvSpPr>
        <xdr:cNvPr id="379" name="テキスト ボックス 378"/>
        <xdr:cNvSpPr txBox="1"/>
      </xdr:nvSpPr>
      <xdr:spPr>
        <a:xfrm>
          <a:off x="6705111" y="985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48774</xdr:rowOff>
    </xdr:from>
    <xdr:to>
      <xdr:col>55</xdr:col>
      <xdr:colOff>0</xdr:colOff>
      <xdr:row>78</xdr:row>
      <xdr:rowOff>71540</xdr:rowOff>
    </xdr:to>
    <xdr:cxnSp macro="">
      <xdr:nvCxnSpPr>
        <xdr:cNvPr id="408" name="直線コネクタ 407"/>
        <xdr:cNvCxnSpPr/>
      </xdr:nvCxnSpPr>
      <xdr:spPr>
        <a:xfrm flipV="1">
          <a:off x="9639300" y="13421874"/>
          <a:ext cx="838200" cy="2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68224</xdr:rowOff>
    </xdr:from>
    <xdr:to>
      <xdr:col>50</xdr:col>
      <xdr:colOff>114300</xdr:colOff>
      <xdr:row>78</xdr:row>
      <xdr:rowOff>71540</xdr:rowOff>
    </xdr:to>
    <xdr:cxnSp macro="">
      <xdr:nvCxnSpPr>
        <xdr:cNvPr id="411" name="直線コネクタ 410"/>
        <xdr:cNvCxnSpPr/>
      </xdr:nvCxnSpPr>
      <xdr:spPr>
        <a:xfrm>
          <a:off x="8750300" y="13441324"/>
          <a:ext cx="8890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68224</xdr:rowOff>
    </xdr:from>
    <xdr:to>
      <xdr:col>45</xdr:col>
      <xdr:colOff>177800</xdr:colOff>
      <xdr:row>78</xdr:row>
      <xdr:rowOff>76036</xdr:rowOff>
    </xdr:to>
    <xdr:cxnSp macro="">
      <xdr:nvCxnSpPr>
        <xdr:cNvPr id="414" name="直線コネクタ 413"/>
        <xdr:cNvCxnSpPr/>
      </xdr:nvCxnSpPr>
      <xdr:spPr>
        <a:xfrm flipV="1">
          <a:off x="7861300" y="13441324"/>
          <a:ext cx="889000" cy="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76036</xdr:rowOff>
    </xdr:from>
    <xdr:to>
      <xdr:col>41</xdr:col>
      <xdr:colOff>50800</xdr:colOff>
      <xdr:row>78</xdr:row>
      <xdr:rowOff>80530</xdr:rowOff>
    </xdr:to>
    <xdr:cxnSp macro="">
      <xdr:nvCxnSpPr>
        <xdr:cNvPr id="417" name="直線コネクタ 416"/>
        <xdr:cNvCxnSpPr/>
      </xdr:nvCxnSpPr>
      <xdr:spPr>
        <a:xfrm flipV="1">
          <a:off x="6972300" y="13449136"/>
          <a:ext cx="889000" cy="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110483</xdr:rowOff>
    </xdr:from>
    <xdr:to>
      <xdr:col>41</xdr:col>
      <xdr:colOff>101600</xdr:colOff>
      <xdr:row>77</xdr:row>
      <xdr:rowOff>40633</xdr:rowOff>
    </xdr:to>
    <xdr:sp macro="" textlink="">
      <xdr:nvSpPr>
        <xdr:cNvPr id="418" name="フローチャート: 判断 417"/>
        <xdr:cNvSpPr/>
      </xdr:nvSpPr>
      <xdr:spPr>
        <a:xfrm>
          <a:off x="7810500" y="131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57161</xdr:rowOff>
    </xdr:from>
    <xdr:ext cx="534377" cy="259045"/>
    <xdr:sp macro="" textlink="">
      <xdr:nvSpPr>
        <xdr:cNvPr id="419" name="テキスト ボックス 418"/>
        <xdr:cNvSpPr txBox="1"/>
      </xdr:nvSpPr>
      <xdr:spPr>
        <a:xfrm>
          <a:off x="7594111" y="1291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170357</xdr:rowOff>
    </xdr:from>
    <xdr:to>
      <xdr:col>36</xdr:col>
      <xdr:colOff>165100</xdr:colOff>
      <xdr:row>77</xdr:row>
      <xdr:rowOff>100507</xdr:rowOff>
    </xdr:to>
    <xdr:sp macro="" textlink="">
      <xdr:nvSpPr>
        <xdr:cNvPr id="420" name="フローチャート: 判断 419"/>
        <xdr:cNvSpPr/>
      </xdr:nvSpPr>
      <xdr:spPr>
        <a:xfrm>
          <a:off x="6921500" y="132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117034</xdr:rowOff>
    </xdr:from>
    <xdr:ext cx="534377" cy="259045"/>
    <xdr:sp macro="" textlink="">
      <xdr:nvSpPr>
        <xdr:cNvPr id="421" name="テキスト ボックス 420"/>
        <xdr:cNvSpPr txBox="1"/>
      </xdr:nvSpPr>
      <xdr:spPr>
        <a:xfrm>
          <a:off x="6705111" y="129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169424</xdr:rowOff>
    </xdr:from>
    <xdr:to>
      <xdr:col>55</xdr:col>
      <xdr:colOff>50800</xdr:colOff>
      <xdr:row>78</xdr:row>
      <xdr:rowOff>99574</xdr:rowOff>
    </xdr:to>
    <xdr:sp macro="" textlink="">
      <xdr:nvSpPr>
        <xdr:cNvPr id="427" name="楕円 426"/>
        <xdr:cNvSpPr/>
      </xdr:nvSpPr>
      <xdr:spPr>
        <a:xfrm>
          <a:off x="10426700" y="133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147851</xdr:rowOff>
    </xdr:from>
    <xdr:ext cx="469744" cy="259045"/>
    <xdr:sp macro="" textlink="">
      <xdr:nvSpPr>
        <xdr:cNvPr id="428" name="商工費該当値テキスト"/>
        <xdr:cNvSpPr txBox="1"/>
      </xdr:nvSpPr>
      <xdr:spPr>
        <a:xfrm>
          <a:off x="10528300" y="1334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20740</xdr:rowOff>
    </xdr:from>
    <xdr:to>
      <xdr:col>50</xdr:col>
      <xdr:colOff>165100</xdr:colOff>
      <xdr:row>78</xdr:row>
      <xdr:rowOff>122340</xdr:rowOff>
    </xdr:to>
    <xdr:sp macro="" textlink="">
      <xdr:nvSpPr>
        <xdr:cNvPr id="429" name="楕円 428"/>
        <xdr:cNvSpPr/>
      </xdr:nvSpPr>
      <xdr:spPr>
        <a:xfrm>
          <a:off x="9588500" y="133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113467</xdr:rowOff>
    </xdr:from>
    <xdr:ext cx="469744" cy="259045"/>
    <xdr:sp macro="" textlink="">
      <xdr:nvSpPr>
        <xdr:cNvPr id="430" name="テキスト ボックス 429"/>
        <xdr:cNvSpPr txBox="1"/>
      </xdr:nvSpPr>
      <xdr:spPr>
        <a:xfrm>
          <a:off x="9404428" y="134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17424</xdr:rowOff>
    </xdr:from>
    <xdr:to>
      <xdr:col>46</xdr:col>
      <xdr:colOff>38100</xdr:colOff>
      <xdr:row>78</xdr:row>
      <xdr:rowOff>119024</xdr:rowOff>
    </xdr:to>
    <xdr:sp macro="" textlink="">
      <xdr:nvSpPr>
        <xdr:cNvPr id="431" name="楕円 430"/>
        <xdr:cNvSpPr/>
      </xdr:nvSpPr>
      <xdr:spPr>
        <a:xfrm>
          <a:off x="8699500" y="1339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110151</xdr:rowOff>
    </xdr:from>
    <xdr:ext cx="469744" cy="259045"/>
    <xdr:sp macro="" textlink="">
      <xdr:nvSpPr>
        <xdr:cNvPr id="432" name="テキスト ボックス 431"/>
        <xdr:cNvSpPr txBox="1"/>
      </xdr:nvSpPr>
      <xdr:spPr>
        <a:xfrm>
          <a:off x="8515428" y="1348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25236</xdr:rowOff>
    </xdr:from>
    <xdr:to>
      <xdr:col>41</xdr:col>
      <xdr:colOff>101600</xdr:colOff>
      <xdr:row>78</xdr:row>
      <xdr:rowOff>126836</xdr:rowOff>
    </xdr:to>
    <xdr:sp macro="" textlink="">
      <xdr:nvSpPr>
        <xdr:cNvPr id="433" name="楕円 432"/>
        <xdr:cNvSpPr/>
      </xdr:nvSpPr>
      <xdr:spPr>
        <a:xfrm>
          <a:off x="7810500" y="1339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117963</xdr:rowOff>
    </xdr:from>
    <xdr:ext cx="469744" cy="259045"/>
    <xdr:sp macro="" textlink="">
      <xdr:nvSpPr>
        <xdr:cNvPr id="434" name="テキスト ボックス 433"/>
        <xdr:cNvSpPr txBox="1"/>
      </xdr:nvSpPr>
      <xdr:spPr>
        <a:xfrm>
          <a:off x="7626428" y="1349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29730</xdr:rowOff>
    </xdr:from>
    <xdr:to>
      <xdr:col>36</xdr:col>
      <xdr:colOff>165100</xdr:colOff>
      <xdr:row>78</xdr:row>
      <xdr:rowOff>131330</xdr:rowOff>
    </xdr:to>
    <xdr:sp macro="" textlink="">
      <xdr:nvSpPr>
        <xdr:cNvPr id="435" name="楕円 434"/>
        <xdr:cNvSpPr/>
      </xdr:nvSpPr>
      <xdr:spPr>
        <a:xfrm>
          <a:off x="6921500" y="1340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122457</xdr:rowOff>
    </xdr:from>
    <xdr:ext cx="469744" cy="259045"/>
    <xdr:sp macro="" textlink="">
      <xdr:nvSpPr>
        <xdr:cNvPr id="436" name="テキスト ボックス 435"/>
        <xdr:cNvSpPr txBox="1"/>
      </xdr:nvSpPr>
      <xdr:spPr>
        <a:xfrm>
          <a:off x="6737428" y="1349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71051</xdr:rowOff>
    </xdr:from>
    <xdr:to>
      <xdr:col>55</xdr:col>
      <xdr:colOff>0</xdr:colOff>
      <xdr:row>99</xdr:row>
      <xdr:rowOff>77924</xdr:rowOff>
    </xdr:to>
    <xdr:cxnSp macro="">
      <xdr:nvCxnSpPr>
        <xdr:cNvPr id="467" name="直線コネクタ 466"/>
        <xdr:cNvCxnSpPr/>
      </xdr:nvCxnSpPr>
      <xdr:spPr>
        <a:xfrm>
          <a:off x="9639300" y="17044601"/>
          <a:ext cx="838200" cy="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71051</xdr:rowOff>
    </xdr:from>
    <xdr:to>
      <xdr:col>50</xdr:col>
      <xdr:colOff>114300</xdr:colOff>
      <xdr:row>99</xdr:row>
      <xdr:rowOff>77025</xdr:rowOff>
    </xdr:to>
    <xdr:cxnSp macro="">
      <xdr:nvCxnSpPr>
        <xdr:cNvPr id="470" name="直線コネクタ 469"/>
        <xdr:cNvCxnSpPr/>
      </xdr:nvCxnSpPr>
      <xdr:spPr>
        <a:xfrm flipV="1">
          <a:off x="8750300" y="17044601"/>
          <a:ext cx="889000" cy="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69022</xdr:rowOff>
    </xdr:from>
    <xdr:to>
      <xdr:col>45</xdr:col>
      <xdr:colOff>177800</xdr:colOff>
      <xdr:row>99</xdr:row>
      <xdr:rowOff>77025</xdr:rowOff>
    </xdr:to>
    <xdr:cxnSp macro="">
      <xdr:nvCxnSpPr>
        <xdr:cNvPr id="473" name="直線コネクタ 472"/>
        <xdr:cNvCxnSpPr/>
      </xdr:nvCxnSpPr>
      <xdr:spPr>
        <a:xfrm>
          <a:off x="7861300" y="17042572"/>
          <a:ext cx="889000" cy="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54865</xdr:rowOff>
    </xdr:from>
    <xdr:to>
      <xdr:col>41</xdr:col>
      <xdr:colOff>50800</xdr:colOff>
      <xdr:row>99</xdr:row>
      <xdr:rowOff>69022</xdr:rowOff>
    </xdr:to>
    <xdr:cxnSp macro="">
      <xdr:nvCxnSpPr>
        <xdr:cNvPr id="476" name="直線コネクタ 475"/>
        <xdr:cNvCxnSpPr/>
      </xdr:nvCxnSpPr>
      <xdr:spPr>
        <a:xfrm>
          <a:off x="6972300" y="17028415"/>
          <a:ext cx="889000" cy="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23692</xdr:rowOff>
    </xdr:from>
    <xdr:to>
      <xdr:col>41</xdr:col>
      <xdr:colOff>101600</xdr:colOff>
      <xdr:row>99</xdr:row>
      <xdr:rowOff>125292</xdr:rowOff>
    </xdr:to>
    <xdr:sp macro="" textlink="">
      <xdr:nvSpPr>
        <xdr:cNvPr id="477" name="フローチャート: 判断 476"/>
        <xdr:cNvSpPr/>
      </xdr:nvSpPr>
      <xdr:spPr>
        <a:xfrm>
          <a:off x="7810500" y="1699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116419</xdr:rowOff>
    </xdr:from>
    <xdr:ext cx="534377" cy="259045"/>
    <xdr:sp macro="" textlink="">
      <xdr:nvSpPr>
        <xdr:cNvPr id="478" name="テキスト ボックス 477"/>
        <xdr:cNvSpPr txBox="1"/>
      </xdr:nvSpPr>
      <xdr:spPr>
        <a:xfrm>
          <a:off x="7594111" y="1708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23392</xdr:rowOff>
    </xdr:from>
    <xdr:to>
      <xdr:col>36</xdr:col>
      <xdr:colOff>165100</xdr:colOff>
      <xdr:row>99</xdr:row>
      <xdr:rowOff>124992</xdr:rowOff>
    </xdr:to>
    <xdr:sp macro="" textlink="">
      <xdr:nvSpPr>
        <xdr:cNvPr id="479" name="フローチャート: 判断 478"/>
        <xdr:cNvSpPr/>
      </xdr:nvSpPr>
      <xdr:spPr>
        <a:xfrm>
          <a:off x="6921500" y="16996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116119</xdr:rowOff>
    </xdr:from>
    <xdr:ext cx="534377" cy="259045"/>
    <xdr:sp macro="" textlink="">
      <xdr:nvSpPr>
        <xdr:cNvPr id="480" name="テキスト ボックス 479"/>
        <xdr:cNvSpPr txBox="1"/>
      </xdr:nvSpPr>
      <xdr:spPr>
        <a:xfrm>
          <a:off x="6705111" y="1708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27124</xdr:rowOff>
    </xdr:from>
    <xdr:to>
      <xdr:col>55</xdr:col>
      <xdr:colOff>50800</xdr:colOff>
      <xdr:row>99</xdr:row>
      <xdr:rowOff>128724</xdr:rowOff>
    </xdr:to>
    <xdr:sp macro="" textlink="">
      <xdr:nvSpPr>
        <xdr:cNvPr id="486" name="楕円 485"/>
        <xdr:cNvSpPr/>
      </xdr:nvSpPr>
      <xdr:spPr>
        <a:xfrm>
          <a:off x="10426700" y="1700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867</xdr:rowOff>
    </xdr:from>
    <xdr:ext cx="534377" cy="259045"/>
    <xdr:sp macro="" textlink="">
      <xdr:nvSpPr>
        <xdr:cNvPr id="487" name="土木費該当値テキスト"/>
        <xdr:cNvSpPr txBox="1"/>
      </xdr:nvSpPr>
      <xdr:spPr>
        <a:xfrm>
          <a:off x="10528300" y="169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20251</xdr:rowOff>
    </xdr:from>
    <xdr:to>
      <xdr:col>50</xdr:col>
      <xdr:colOff>165100</xdr:colOff>
      <xdr:row>99</xdr:row>
      <xdr:rowOff>121851</xdr:rowOff>
    </xdr:to>
    <xdr:sp macro="" textlink="">
      <xdr:nvSpPr>
        <xdr:cNvPr id="488" name="楕円 487"/>
        <xdr:cNvSpPr/>
      </xdr:nvSpPr>
      <xdr:spPr>
        <a:xfrm>
          <a:off x="9588500" y="1699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112978</xdr:rowOff>
    </xdr:from>
    <xdr:ext cx="534377" cy="259045"/>
    <xdr:sp macro="" textlink="">
      <xdr:nvSpPr>
        <xdr:cNvPr id="489" name="テキスト ボックス 488"/>
        <xdr:cNvSpPr txBox="1"/>
      </xdr:nvSpPr>
      <xdr:spPr>
        <a:xfrm>
          <a:off x="9372111" y="1708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26225</xdr:rowOff>
    </xdr:from>
    <xdr:to>
      <xdr:col>46</xdr:col>
      <xdr:colOff>38100</xdr:colOff>
      <xdr:row>99</xdr:row>
      <xdr:rowOff>127825</xdr:rowOff>
    </xdr:to>
    <xdr:sp macro="" textlink="">
      <xdr:nvSpPr>
        <xdr:cNvPr id="490" name="楕円 489"/>
        <xdr:cNvSpPr/>
      </xdr:nvSpPr>
      <xdr:spPr>
        <a:xfrm>
          <a:off x="8699500" y="1699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118952</xdr:rowOff>
    </xdr:from>
    <xdr:ext cx="534377" cy="259045"/>
    <xdr:sp macro="" textlink="">
      <xdr:nvSpPr>
        <xdr:cNvPr id="491" name="テキスト ボックス 490"/>
        <xdr:cNvSpPr txBox="1"/>
      </xdr:nvSpPr>
      <xdr:spPr>
        <a:xfrm>
          <a:off x="8483111" y="1709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18222</xdr:rowOff>
    </xdr:from>
    <xdr:to>
      <xdr:col>41</xdr:col>
      <xdr:colOff>101600</xdr:colOff>
      <xdr:row>99</xdr:row>
      <xdr:rowOff>119822</xdr:rowOff>
    </xdr:to>
    <xdr:sp macro="" textlink="">
      <xdr:nvSpPr>
        <xdr:cNvPr id="492" name="楕円 491"/>
        <xdr:cNvSpPr/>
      </xdr:nvSpPr>
      <xdr:spPr>
        <a:xfrm>
          <a:off x="7810500" y="1699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136349</xdr:rowOff>
    </xdr:from>
    <xdr:ext cx="534377" cy="259045"/>
    <xdr:sp macro="" textlink="">
      <xdr:nvSpPr>
        <xdr:cNvPr id="493" name="テキスト ボックス 492"/>
        <xdr:cNvSpPr txBox="1"/>
      </xdr:nvSpPr>
      <xdr:spPr>
        <a:xfrm>
          <a:off x="7594111" y="1676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4065</xdr:rowOff>
    </xdr:from>
    <xdr:to>
      <xdr:col>36</xdr:col>
      <xdr:colOff>165100</xdr:colOff>
      <xdr:row>99</xdr:row>
      <xdr:rowOff>105665</xdr:rowOff>
    </xdr:to>
    <xdr:sp macro="" textlink="">
      <xdr:nvSpPr>
        <xdr:cNvPr id="494" name="楕円 493"/>
        <xdr:cNvSpPr/>
      </xdr:nvSpPr>
      <xdr:spPr>
        <a:xfrm>
          <a:off x="6921500" y="1697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122192</xdr:rowOff>
    </xdr:from>
    <xdr:ext cx="599010" cy="259045"/>
    <xdr:sp macro="" textlink="">
      <xdr:nvSpPr>
        <xdr:cNvPr id="495" name="テキスト ボックス 494"/>
        <xdr:cNvSpPr txBox="1"/>
      </xdr:nvSpPr>
      <xdr:spPr>
        <a:xfrm>
          <a:off x="6672795" y="16752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162789</xdr:rowOff>
    </xdr:from>
    <xdr:to>
      <xdr:col>85</xdr:col>
      <xdr:colOff>127000</xdr:colOff>
      <xdr:row>38</xdr:row>
      <xdr:rowOff>7983</xdr:rowOff>
    </xdr:to>
    <xdr:cxnSp macro="">
      <xdr:nvCxnSpPr>
        <xdr:cNvPr id="526" name="直線コネクタ 525"/>
        <xdr:cNvCxnSpPr/>
      </xdr:nvCxnSpPr>
      <xdr:spPr>
        <a:xfrm flipV="1">
          <a:off x="15481300" y="6506439"/>
          <a:ext cx="838200" cy="1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7983</xdr:rowOff>
    </xdr:from>
    <xdr:to>
      <xdr:col>81</xdr:col>
      <xdr:colOff>50800</xdr:colOff>
      <xdr:row>38</xdr:row>
      <xdr:rowOff>84956</xdr:rowOff>
    </xdr:to>
    <xdr:cxnSp macro="">
      <xdr:nvCxnSpPr>
        <xdr:cNvPr id="529" name="直線コネクタ 528"/>
        <xdr:cNvCxnSpPr/>
      </xdr:nvCxnSpPr>
      <xdr:spPr>
        <a:xfrm flipV="1">
          <a:off x="14592300" y="6523083"/>
          <a:ext cx="889000" cy="7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27991</xdr:rowOff>
    </xdr:from>
    <xdr:to>
      <xdr:col>76</xdr:col>
      <xdr:colOff>114300</xdr:colOff>
      <xdr:row>38</xdr:row>
      <xdr:rowOff>84956</xdr:rowOff>
    </xdr:to>
    <xdr:cxnSp macro="">
      <xdr:nvCxnSpPr>
        <xdr:cNvPr id="532" name="直線コネクタ 531"/>
        <xdr:cNvCxnSpPr/>
      </xdr:nvCxnSpPr>
      <xdr:spPr>
        <a:xfrm>
          <a:off x="13703300" y="6543091"/>
          <a:ext cx="889000" cy="5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4" name="テキスト ボックス 533"/>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27991</xdr:rowOff>
    </xdr:from>
    <xdr:to>
      <xdr:col>71</xdr:col>
      <xdr:colOff>177800</xdr:colOff>
      <xdr:row>38</xdr:row>
      <xdr:rowOff>41348</xdr:rowOff>
    </xdr:to>
    <xdr:cxnSp macro="">
      <xdr:nvCxnSpPr>
        <xdr:cNvPr id="535" name="直線コネクタ 534"/>
        <xdr:cNvCxnSpPr/>
      </xdr:nvCxnSpPr>
      <xdr:spPr>
        <a:xfrm flipV="1">
          <a:off x="12814300" y="6543091"/>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23793</xdr:rowOff>
    </xdr:from>
    <xdr:to>
      <xdr:col>72</xdr:col>
      <xdr:colOff>38100</xdr:colOff>
      <xdr:row>37</xdr:row>
      <xdr:rowOff>125393</xdr:rowOff>
    </xdr:to>
    <xdr:sp macro="" textlink="">
      <xdr:nvSpPr>
        <xdr:cNvPr id="536" name="フローチャート: 判断 535"/>
        <xdr:cNvSpPr/>
      </xdr:nvSpPr>
      <xdr:spPr>
        <a:xfrm>
          <a:off x="13652500" y="63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141920</xdr:rowOff>
    </xdr:from>
    <xdr:ext cx="534377" cy="259045"/>
    <xdr:sp macro="" textlink="">
      <xdr:nvSpPr>
        <xdr:cNvPr id="537" name="テキスト ボックス 536"/>
        <xdr:cNvSpPr txBox="1"/>
      </xdr:nvSpPr>
      <xdr:spPr>
        <a:xfrm>
          <a:off x="13436111" y="614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32751</xdr:rowOff>
    </xdr:from>
    <xdr:to>
      <xdr:col>67</xdr:col>
      <xdr:colOff>101600</xdr:colOff>
      <xdr:row>37</xdr:row>
      <xdr:rowOff>134351</xdr:rowOff>
    </xdr:to>
    <xdr:sp macro="" textlink="">
      <xdr:nvSpPr>
        <xdr:cNvPr id="538" name="フローチャート: 判断 537"/>
        <xdr:cNvSpPr/>
      </xdr:nvSpPr>
      <xdr:spPr>
        <a:xfrm>
          <a:off x="12763500" y="637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150878</xdr:rowOff>
    </xdr:from>
    <xdr:ext cx="534377" cy="259045"/>
    <xdr:sp macro="" textlink="">
      <xdr:nvSpPr>
        <xdr:cNvPr id="539" name="テキスト ボックス 538"/>
        <xdr:cNvSpPr txBox="1"/>
      </xdr:nvSpPr>
      <xdr:spPr>
        <a:xfrm>
          <a:off x="12547111" y="61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111989</xdr:rowOff>
    </xdr:from>
    <xdr:to>
      <xdr:col>85</xdr:col>
      <xdr:colOff>177800</xdr:colOff>
      <xdr:row>38</xdr:row>
      <xdr:rowOff>42139</xdr:rowOff>
    </xdr:to>
    <xdr:sp macro="" textlink="">
      <xdr:nvSpPr>
        <xdr:cNvPr id="545" name="楕円 544"/>
        <xdr:cNvSpPr/>
      </xdr:nvSpPr>
      <xdr:spPr>
        <a:xfrm>
          <a:off x="16268700" y="64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26916</xdr:rowOff>
    </xdr:from>
    <xdr:ext cx="534377" cy="259045"/>
    <xdr:sp macro="" textlink="">
      <xdr:nvSpPr>
        <xdr:cNvPr id="546" name="消防費該当値テキスト"/>
        <xdr:cNvSpPr txBox="1"/>
      </xdr:nvSpPr>
      <xdr:spPr>
        <a:xfrm>
          <a:off x="16370300" y="637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128633</xdr:rowOff>
    </xdr:from>
    <xdr:to>
      <xdr:col>81</xdr:col>
      <xdr:colOff>101600</xdr:colOff>
      <xdr:row>38</xdr:row>
      <xdr:rowOff>58782</xdr:rowOff>
    </xdr:to>
    <xdr:sp macro="" textlink="">
      <xdr:nvSpPr>
        <xdr:cNvPr id="547" name="楕円 546"/>
        <xdr:cNvSpPr/>
      </xdr:nvSpPr>
      <xdr:spPr>
        <a:xfrm>
          <a:off x="15430500" y="6472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49910</xdr:rowOff>
    </xdr:from>
    <xdr:ext cx="534377" cy="259045"/>
    <xdr:sp macro="" textlink="">
      <xdr:nvSpPr>
        <xdr:cNvPr id="548" name="テキスト ボックス 547"/>
        <xdr:cNvSpPr txBox="1"/>
      </xdr:nvSpPr>
      <xdr:spPr>
        <a:xfrm>
          <a:off x="15214111" y="656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34156</xdr:rowOff>
    </xdr:from>
    <xdr:to>
      <xdr:col>76</xdr:col>
      <xdr:colOff>165100</xdr:colOff>
      <xdr:row>38</xdr:row>
      <xdr:rowOff>135756</xdr:rowOff>
    </xdr:to>
    <xdr:sp macro="" textlink="">
      <xdr:nvSpPr>
        <xdr:cNvPr id="549" name="楕円 548"/>
        <xdr:cNvSpPr/>
      </xdr:nvSpPr>
      <xdr:spPr>
        <a:xfrm>
          <a:off x="14541500" y="65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126883</xdr:rowOff>
    </xdr:from>
    <xdr:ext cx="534377" cy="259045"/>
    <xdr:sp macro="" textlink="">
      <xdr:nvSpPr>
        <xdr:cNvPr id="550" name="テキスト ボックス 549"/>
        <xdr:cNvSpPr txBox="1"/>
      </xdr:nvSpPr>
      <xdr:spPr>
        <a:xfrm>
          <a:off x="14325111" y="664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148641</xdr:rowOff>
    </xdr:from>
    <xdr:to>
      <xdr:col>72</xdr:col>
      <xdr:colOff>38100</xdr:colOff>
      <xdr:row>38</xdr:row>
      <xdr:rowOff>78791</xdr:rowOff>
    </xdr:to>
    <xdr:sp macro="" textlink="">
      <xdr:nvSpPr>
        <xdr:cNvPr id="551" name="楕円 550"/>
        <xdr:cNvSpPr/>
      </xdr:nvSpPr>
      <xdr:spPr>
        <a:xfrm>
          <a:off x="13652500" y="649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69918</xdr:rowOff>
    </xdr:from>
    <xdr:ext cx="534377" cy="259045"/>
    <xdr:sp macro="" textlink="">
      <xdr:nvSpPr>
        <xdr:cNvPr id="552" name="テキスト ボックス 551"/>
        <xdr:cNvSpPr txBox="1"/>
      </xdr:nvSpPr>
      <xdr:spPr>
        <a:xfrm>
          <a:off x="13436111" y="658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161998</xdr:rowOff>
    </xdr:from>
    <xdr:to>
      <xdr:col>67</xdr:col>
      <xdr:colOff>101600</xdr:colOff>
      <xdr:row>38</xdr:row>
      <xdr:rowOff>92148</xdr:rowOff>
    </xdr:to>
    <xdr:sp macro="" textlink="">
      <xdr:nvSpPr>
        <xdr:cNvPr id="553" name="楕円 552"/>
        <xdr:cNvSpPr/>
      </xdr:nvSpPr>
      <xdr:spPr>
        <a:xfrm>
          <a:off x="12763500" y="650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83275</xdr:rowOff>
    </xdr:from>
    <xdr:ext cx="534377" cy="259045"/>
    <xdr:sp macro="" textlink="">
      <xdr:nvSpPr>
        <xdr:cNvPr id="554" name="テキスト ボックス 553"/>
        <xdr:cNvSpPr txBox="1"/>
      </xdr:nvSpPr>
      <xdr:spPr>
        <a:xfrm>
          <a:off x="12547111" y="659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16224</xdr:rowOff>
    </xdr:from>
    <xdr:to>
      <xdr:col>85</xdr:col>
      <xdr:colOff>127000</xdr:colOff>
      <xdr:row>55</xdr:row>
      <xdr:rowOff>134259</xdr:rowOff>
    </xdr:to>
    <xdr:cxnSp macro="">
      <xdr:nvCxnSpPr>
        <xdr:cNvPr id="581" name="直線コネクタ 580"/>
        <xdr:cNvCxnSpPr/>
      </xdr:nvCxnSpPr>
      <xdr:spPr>
        <a:xfrm flipV="1">
          <a:off x="15481300" y="9445974"/>
          <a:ext cx="838200" cy="11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78684</xdr:rowOff>
    </xdr:from>
    <xdr:ext cx="534377" cy="259045"/>
    <xdr:sp macro="" textlink="">
      <xdr:nvSpPr>
        <xdr:cNvPr id="582" name="教育費平均値テキスト"/>
        <xdr:cNvSpPr txBox="1"/>
      </xdr:nvSpPr>
      <xdr:spPr>
        <a:xfrm>
          <a:off x="16370300" y="9679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134259</xdr:rowOff>
    </xdr:from>
    <xdr:to>
      <xdr:col>81</xdr:col>
      <xdr:colOff>50800</xdr:colOff>
      <xdr:row>56</xdr:row>
      <xdr:rowOff>2842</xdr:rowOff>
    </xdr:to>
    <xdr:cxnSp macro="">
      <xdr:nvCxnSpPr>
        <xdr:cNvPr id="584" name="直線コネクタ 583"/>
        <xdr:cNvCxnSpPr/>
      </xdr:nvCxnSpPr>
      <xdr:spPr>
        <a:xfrm flipV="1">
          <a:off x="14592300" y="9564009"/>
          <a:ext cx="889000" cy="4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166581</xdr:rowOff>
    </xdr:from>
    <xdr:ext cx="534377" cy="259045"/>
    <xdr:sp macro="" textlink="">
      <xdr:nvSpPr>
        <xdr:cNvPr id="586" name="テキスト ボックス 585"/>
        <xdr:cNvSpPr txBox="1"/>
      </xdr:nvSpPr>
      <xdr:spPr>
        <a:xfrm>
          <a:off x="15214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2842</xdr:rowOff>
    </xdr:from>
    <xdr:to>
      <xdr:col>76</xdr:col>
      <xdr:colOff>114300</xdr:colOff>
      <xdr:row>56</xdr:row>
      <xdr:rowOff>17852</xdr:rowOff>
    </xdr:to>
    <xdr:cxnSp macro="">
      <xdr:nvCxnSpPr>
        <xdr:cNvPr id="587" name="直線コネクタ 586"/>
        <xdr:cNvCxnSpPr/>
      </xdr:nvCxnSpPr>
      <xdr:spPr>
        <a:xfrm flipV="1">
          <a:off x="13703300" y="9604042"/>
          <a:ext cx="889000" cy="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19325</xdr:rowOff>
    </xdr:from>
    <xdr:ext cx="534377" cy="259045"/>
    <xdr:sp macro="" textlink="">
      <xdr:nvSpPr>
        <xdr:cNvPr id="589" name="テキスト ボックス 588"/>
        <xdr:cNvSpPr txBox="1"/>
      </xdr:nvSpPr>
      <xdr:spPr>
        <a:xfrm>
          <a:off x="14325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17852</xdr:rowOff>
    </xdr:from>
    <xdr:to>
      <xdr:col>71</xdr:col>
      <xdr:colOff>177800</xdr:colOff>
      <xdr:row>56</xdr:row>
      <xdr:rowOff>30027</xdr:rowOff>
    </xdr:to>
    <xdr:cxnSp macro="">
      <xdr:nvCxnSpPr>
        <xdr:cNvPr id="590" name="直線コネクタ 589"/>
        <xdr:cNvCxnSpPr/>
      </xdr:nvCxnSpPr>
      <xdr:spPr>
        <a:xfrm flipV="1">
          <a:off x="12814300" y="9619052"/>
          <a:ext cx="889000" cy="1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90377</xdr:rowOff>
    </xdr:from>
    <xdr:to>
      <xdr:col>72</xdr:col>
      <xdr:colOff>38100</xdr:colOff>
      <xdr:row>57</xdr:row>
      <xdr:rowOff>20527</xdr:rowOff>
    </xdr:to>
    <xdr:sp macro="" textlink="">
      <xdr:nvSpPr>
        <xdr:cNvPr id="591" name="フローチャート: 判断 590"/>
        <xdr:cNvSpPr/>
      </xdr:nvSpPr>
      <xdr:spPr>
        <a:xfrm>
          <a:off x="13652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11654</xdr:rowOff>
    </xdr:from>
    <xdr:ext cx="534377" cy="259045"/>
    <xdr:sp macro="" textlink="">
      <xdr:nvSpPr>
        <xdr:cNvPr id="592" name="テキスト ボックス 591"/>
        <xdr:cNvSpPr txBox="1"/>
      </xdr:nvSpPr>
      <xdr:spPr>
        <a:xfrm>
          <a:off x="13436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100509</xdr:rowOff>
    </xdr:from>
    <xdr:to>
      <xdr:col>67</xdr:col>
      <xdr:colOff>101600</xdr:colOff>
      <xdr:row>57</xdr:row>
      <xdr:rowOff>30659</xdr:rowOff>
    </xdr:to>
    <xdr:sp macro="" textlink="">
      <xdr:nvSpPr>
        <xdr:cNvPr id="593" name="フローチャート: 判断 592"/>
        <xdr:cNvSpPr/>
      </xdr:nvSpPr>
      <xdr:spPr>
        <a:xfrm>
          <a:off x="12763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21786</xdr:rowOff>
    </xdr:from>
    <xdr:ext cx="534377" cy="259045"/>
    <xdr:sp macro="" textlink="">
      <xdr:nvSpPr>
        <xdr:cNvPr id="594" name="テキスト ボックス 593"/>
        <xdr:cNvSpPr txBox="1"/>
      </xdr:nvSpPr>
      <xdr:spPr>
        <a:xfrm>
          <a:off x="12547111"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136874</xdr:rowOff>
    </xdr:from>
    <xdr:to>
      <xdr:col>85</xdr:col>
      <xdr:colOff>177800</xdr:colOff>
      <xdr:row>55</xdr:row>
      <xdr:rowOff>67024</xdr:rowOff>
    </xdr:to>
    <xdr:sp macro="" textlink="">
      <xdr:nvSpPr>
        <xdr:cNvPr id="600" name="楕円 599"/>
        <xdr:cNvSpPr/>
      </xdr:nvSpPr>
      <xdr:spPr>
        <a:xfrm>
          <a:off x="16268700" y="93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159751</xdr:rowOff>
    </xdr:from>
    <xdr:ext cx="599010" cy="259045"/>
    <xdr:sp macro="" textlink="">
      <xdr:nvSpPr>
        <xdr:cNvPr id="601" name="教育費該当値テキスト"/>
        <xdr:cNvSpPr txBox="1"/>
      </xdr:nvSpPr>
      <xdr:spPr>
        <a:xfrm>
          <a:off x="16370300" y="9246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83459</xdr:rowOff>
    </xdr:from>
    <xdr:to>
      <xdr:col>81</xdr:col>
      <xdr:colOff>101600</xdr:colOff>
      <xdr:row>56</xdr:row>
      <xdr:rowOff>13609</xdr:rowOff>
    </xdr:to>
    <xdr:sp macro="" textlink="">
      <xdr:nvSpPr>
        <xdr:cNvPr id="602" name="楕円 601"/>
        <xdr:cNvSpPr/>
      </xdr:nvSpPr>
      <xdr:spPr>
        <a:xfrm>
          <a:off x="15430500" y="95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30136</xdr:rowOff>
    </xdr:from>
    <xdr:ext cx="599010" cy="259045"/>
    <xdr:sp macro="" textlink="">
      <xdr:nvSpPr>
        <xdr:cNvPr id="603" name="テキスト ボックス 602"/>
        <xdr:cNvSpPr txBox="1"/>
      </xdr:nvSpPr>
      <xdr:spPr>
        <a:xfrm>
          <a:off x="15181795" y="928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123492</xdr:rowOff>
    </xdr:from>
    <xdr:to>
      <xdr:col>76</xdr:col>
      <xdr:colOff>165100</xdr:colOff>
      <xdr:row>56</xdr:row>
      <xdr:rowOff>53642</xdr:rowOff>
    </xdr:to>
    <xdr:sp macro="" textlink="">
      <xdr:nvSpPr>
        <xdr:cNvPr id="604" name="楕円 603"/>
        <xdr:cNvSpPr/>
      </xdr:nvSpPr>
      <xdr:spPr>
        <a:xfrm>
          <a:off x="14541500" y="955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70169</xdr:rowOff>
    </xdr:from>
    <xdr:ext cx="599010" cy="259045"/>
    <xdr:sp macro="" textlink="">
      <xdr:nvSpPr>
        <xdr:cNvPr id="605" name="テキスト ボックス 604"/>
        <xdr:cNvSpPr txBox="1"/>
      </xdr:nvSpPr>
      <xdr:spPr>
        <a:xfrm>
          <a:off x="14292795" y="93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138502</xdr:rowOff>
    </xdr:from>
    <xdr:to>
      <xdr:col>72</xdr:col>
      <xdr:colOff>38100</xdr:colOff>
      <xdr:row>56</xdr:row>
      <xdr:rowOff>68652</xdr:rowOff>
    </xdr:to>
    <xdr:sp macro="" textlink="">
      <xdr:nvSpPr>
        <xdr:cNvPr id="606" name="楕円 605"/>
        <xdr:cNvSpPr/>
      </xdr:nvSpPr>
      <xdr:spPr>
        <a:xfrm>
          <a:off x="13652500" y="956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85179</xdr:rowOff>
    </xdr:from>
    <xdr:ext cx="599010" cy="259045"/>
    <xdr:sp macro="" textlink="">
      <xdr:nvSpPr>
        <xdr:cNvPr id="607" name="テキスト ボックス 606"/>
        <xdr:cNvSpPr txBox="1"/>
      </xdr:nvSpPr>
      <xdr:spPr>
        <a:xfrm>
          <a:off x="13403795" y="934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150677</xdr:rowOff>
    </xdr:from>
    <xdr:to>
      <xdr:col>67</xdr:col>
      <xdr:colOff>101600</xdr:colOff>
      <xdr:row>56</xdr:row>
      <xdr:rowOff>80827</xdr:rowOff>
    </xdr:to>
    <xdr:sp macro="" textlink="">
      <xdr:nvSpPr>
        <xdr:cNvPr id="608" name="楕円 607"/>
        <xdr:cNvSpPr/>
      </xdr:nvSpPr>
      <xdr:spPr>
        <a:xfrm>
          <a:off x="12763500" y="958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97354</xdr:rowOff>
    </xdr:from>
    <xdr:ext cx="534377" cy="259045"/>
    <xdr:sp macro="" textlink="">
      <xdr:nvSpPr>
        <xdr:cNvPr id="609" name="テキスト ボックス 608"/>
        <xdr:cNvSpPr txBox="1"/>
      </xdr:nvSpPr>
      <xdr:spPr>
        <a:xfrm>
          <a:off x="12547111" y="935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41991</xdr:rowOff>
    </xdr:from>
    <xdr:to>
      <xdr:col>85</xdr:col>
      <xdr:colOff>127000</xdr:colOff>
      <xdr:row>79</xdr:row>
      <xdr:rowOff>44450</xdr:rowOff>
    </xdr:to>
    <xdr:cxnSp macro="">
      <xdr:nvCxnSpPr>
        <xdr:cNvPr id="638" name="直線コネクタ 637"/>
        <xdr:cNvCxnSpPr/>
      </xdr:nvCxnSpPr>
      <xdr:spPr>
        <a:xfrm flipV="1">
          <a:off x="15481300" y="13586541"/>
          <a:ext cx="838200" cy="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36905</xdr:rowOff>
    </xdr:from>
    <xdr:to>
      <xdr:col>76</xdr:col>
      <xdr:colOff>114300</xdr:colOff>
      <xdr:row>79</xdr:row>
      <xdr:rowOff>44450</xdr:rowOff>
    </xdr:to>
    <xdr:cxnSp macro="">
      <xdr:nvCxnSpPr>
        <xdr:cNvPr id="644" name="直線コネクタ 643"/>
        <xdr:cNvCxnSpPr/>
      </xdr:nvCxnSpPr>
      <xdr:spPr>
        <a:xfrm>
          <a:off x="13703300" y="13581455"/>
          <a:ext cx="889000" cy="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36905</xdr:rowOff>
    </xdr:from>
    <xdr:to>
      <xdr:col>71</xdr:col>
      <xdr:colOff>177800</xdr:colOff>
      <xdr:row>79</xdr:row>
      <xdr:rowOff>42799</xdr:rowOff>
    </xdr:to>
    <xdr:cxnSp macro="">
      <xdr:nvCxnSpPr>
        <xdr:cNvPr id="647" name="直線コネクタ 646"/>
        <xdr:cNvCxnSpPr/>
      </xdr:nvCxnSpPr>
      <xdr:spPr>
        <a:xfrm flipV="1">
          <a:off x="12814300" y="13581455"/>
          <a:ext cx="889000" cy="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141672</xdr:rowOff>
    </xdr:from>
    <xdr:to>
      <xdr:col>72</xdr:col>
      <xdr:colOff>38100</xdr:colOff>
      <xdr:row>79</xdr:row>
      <xdr:rowOff>71822</xdr:rowOff>
    </xdr:to>
    <xdr:sp macro="" textlink="">
      <xdr:nvSpPr>
        <xdr:cNvPr id="648" name="フローチャート: 判断 647"/>
        <xdr:cNvSpPr/>
      </xdr:nvSpPr>
      <xdr:spPr>
        <a:xfrm>
          <a:off x="13652500" y="1351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88349</xdr:rowOff>
    </xdr:from>
    <xdr:ext cx="534377" cy="259045"/>
    <xdr:sp macro="" textlink="">
      <xdr:nvSpPr>
        <xdr:cNvPr id="649" name="テキスト ボックス 648"/>
        <xdr:cNvSpPr txBox="1"/>
      </xdr:nvSpPr>
      <xdr:spPr>
        <a:xfrm>
          <a:off x="13436111" y="132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147596</xdr:rowOff>
    </xdr:from>
    <xdr:to>
      <xdr:col>67</xdr:col>
      <xdr:colOff>101600</xdr:colOff>
      <xdr:row>79</xdr:row>
      <xdr:rowOff>77746</xdr:rowOff>
    </xdr:to>
    <xdr:sp macro="" textlink="">
      <xdr:nvSpPr>
        <xdr:cNvPr id="650" name="フローチャート: 判断 649"/>
        <xdr:cNvSpPr/>
      </xdr:nvSpPr>
      <xdr:spPr>
        <a:xfrm>
          <a:off x="12763500" y="1352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94273</xdr:rowOff>
    </xdr:from>
    <xdr:ext cx="469744" cy="259045"/>
    <xdr:sp macro="" textlink="">
      <xdr:nvSpPr>
        <xdr:cNvPr id="651" name="テキスト ボックス 650"/>
        <xdr:cNvSpPr txBox="1"/>
      </xdr:nvSpPr>
      <xdr:spPr>
        <a:xfrm>
          <a:off x="12579428" y="1329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162641</xdr:rowOff>
    </xdr:from>
    <xdr:to>
      <xdr:col>85</xdr:col>
      <xdr:colOff>177800</xdr:colOff>
      <xdr:row>79</xdr:row>
      <xdr:rowOff>92791</xdr:rowOff>
    </xdr:to>
    <xdr:sp macro="" textlink="">
      <xdr:nvSpPr>
        <xdr:cNvPr id="657" name="楕円 656"/>
        <xdr:cNvSpPr/>
      </xdr:nvSpPr>
      <xdr:spPr>
        <a:xfrm>
          <a:off x="16268700" y="1353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469744" cy="259045"/>
    <xdr:sp macro="" textlink="">
      <xdr:nvSpPr>
        <xdr:cNvPr id="658" name="災害復旧費該当値テキスト"/>
        <xdr:cNvSpPr txBox="1"/>
      </xdr:nvSpPr>
      <xdr:spPr>
        <a:xfrm>
          <a:off x="16370300" y="1349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157555</xdr:rowOff>
    </xdr:from>
    <xdr:to>
      <xdr:col>72</xdr:col>
      <xdr:colOff>38100</xdr:colOff>
      <xdr:row>79</xdr:row>
      <xdr:rowOff>87705</xdr:rowOff>
    </xdr:to>
    <xdr:sp macro="" textlink="">
      <xdr:nvSpPr>
        <xdr:cNvPr id="663" name="楕円 662"/>
        <xdr:cNvSpPr/>
      </xdr:nvSpPr>
      <xdr:spPr>
        <a:xfrm>
          <a:off x="13652500" y="1353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78832</xdr:rowOff>
    </xdr:from>
    <xdr:ext cx="469744" cy="259045"/>
    <xdr:sp macro="" textlink="">
      <xdr:nvSpPr>
        <xdr:cNvPr id="664" name="テキスト ボックス 663"/>
        <xdr:cNvSpPr txBox="1"/>
      </xdr:nvSpPr>
      <xdr:spPr>
        <a:xfrm>
          <a:off x="13468428" y="1362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163449</xdr:rowOff>
    </xdr:from>
    <xdr:to>
      <xdr:col>67</xdr:col>
      <xdr:colOff>101600</xdr:colOff>
      <xdr:row>79</xdr:row>
      <xdr:rowOff>93599</xdr:rowOff>
    </xdr:to>
    <xdr:sp macro="" textlink="">
      <xdr:nvSpPr>
        <xdr:cNvPr id="665" name="楕円 664"/>
        <xdr:cNvSpPr/>
      </xdr:nvSpPr>
      <xdr:spPr>
        <a:xfrm>
          <a:off x="12763500" y="1353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84726</xdr:rowOff>
    </xdr:from>
    <xdr:ext cx="378565" cy="259045"/>
    <xdr:sp macro="" textlink="">
      <xdr:nvSpPr>
        <xdr:cNvPr id="666" name="テキスト ボックス 665"/>
        <xdr:cNvSpPr txBox="1"/>
      </xdr:nvSpPr>
      <xdr:spPr>
        <a:xfrm>
          <a:off x="12625017" y="13629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93216</xdr:rowOff>
    </xdr:from>
    <xdr:to>
      <xdr:col>85</xdr:col>
      <xdr:colOff>127000</xdr:colOff>
      <xdr:row>97</xdr:row>
      <xdr:rowOff>63407</xdr:rowOff>
    </xdr:to>
    <xdr:cxnSp macro="">
      <xdr:nvCxnSpPr>
        <xdr:cNvPr id="693" name="直線コネクタ 692"/>
        <xdr:cNvCxnSpPr/>
      </xdr:nvCxnSpPr>
      <xdr:spPr>
        <a:xfrm flipV="1">
          <a:off x="15481300" y="16552416"/>
          <a:ext cx="838200" cy="14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89881</xdr:rowOff>
    </xdr:from>
    <xdr:ext cx="534377" cy="259045"/>
    <xdr:sp macro="" textlink="">
      <xdr:nvSpPr>
        <xdr:cNvPr id="694" name="公債費平均値テキスト"/>
        <xdr:cNvSpPr txBox="1"/>
      </xdr:nvSpPr>
      <xdr:spPr>
        <a:xfrm>
          <a:off x="16370300" y="165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54908</xdr:rowOff>
    </xdr:from>
    <xdr:to>
      <xdr:col>81</xdr:col>
      <xdr:colOff>50800</xdr:colOff>
      <xdr:row>97</xdr:row>
      <xdr:rowOff>63407</xdr:rowOff>
    </xdr:to>
    <xdr:cxnSp macro="">
      <xdr:nvCxnSpPr>
        <xdr:cNvPr id="696" name="直線コネクタ 695"/>
        <xdr:cNvCxnSpPr/>
      </xdr:nvCxnSpPr>
      <xdr:spPr>
        <a:xfrm>
          <a:off x="14592300" y="16685558"/>
          <a:ext cx="889000" cy="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54908</xdr:rowOff>
    </xdr:from>
    <xdr:to>
      <xdr:col>76</xdr:col>
      <xdr:colOff>114300</xdr:colOff>
      <xdr:row>97</xdr:row>
      <xdr:rowOff>58127</xdr:rowOff>
    </xdr:to>
    <xdr:cxnSp macro="">
      <xdr:nvCxnSpPr>
        <xdr:cNvPr id="699" name="直線コネクタ 698"/>
        <xdr:cNvCxnSpPr/>
      </xdr:nvCxnSpPr>
      <xdr:spPr>
        <a:xfrm flipV="1">
          <a:off x="13703300" y="16685558"/>
          <a:ext cx="889000" cy="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1" name="テキスト ボックス 700"/>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58127</xdr:rowOff>
    </xdr:from>
    <xdr:to>
      <xdr:col>71</xdr:col>
      <xdr:colOff>177800</xdr:colOff>
      <xdr:row>97</xdr:row>
      <xdr:rowOff>87026</xdr:rowOff>
    </xdr:to>
    <xdr:cxnSp macro="">
      <xdr:nvCxnSpPr>
        <xdr:cNvPr id="702" name="直線コネクタ 701"/>
        <xdr:cNvCxnSpPr/>
      </xdr:nvCxnSpPr>
      <xdr:spPr>
        <a:xfrm flipV="1">
          <a:off x="12814300" y="16688777"/>
          <a:ext cx="8890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703" name="フローチャート: 判断 702"/>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704" name="テキスト ボックス 703"/>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705" name="フローチャート: 判断 704"/>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706" name="テキスト ボックス 705"/>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42416</xdr:rowOff>
    </xdr:from>
    <xdr:to>
      <xdr:col>85</xdr:col>
      <xdr:colOff>177800</xdr:colOff>
      <xdr:row>96</xdr:row>
      <xdr:rowOff>144016</xdr:rowOff>
    </xdr:to>
    <xdr:sp macro="" textlink="">
      <xdr:nvSpPr>
        <xdr:cNvPr id="712" name="楕円 711"/>
        <xdr:cNvSpPr/>
      </xdr:nvSpPr>
      <xdr:spPr>
        <a:xfrm>
          <a:off x="16268700" y="1650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65293</xdr:rowOff>
    </xdr:from>
    <xdr:ext cx="534377" cy="259045"/>
    <xdr:sp macro="" textlink="">
      <xdr:nvSpPr>
        <xdr:cNvPr id="713" name="公債費該当値テキスト"/>
        <xdr:cNvSpPr txBox="1"/>
      </xdr:nvSpPr>
      <xdr:spPr>
        <a:xfrm>
          <a:off x="16370300" y="1635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12607</xdr:rowOff>
    </xdr:from>
    <xdr:to>
      <xdr:col>81</xdr:col>
      <xdr:colOff>101600</xdr:colOff>
      <xdr:row>97</xdr:row>
      <xdr:rowOff>114207</xdr:rowOff>
    </xdr:to>
    <xdr:sp macro="" textlink="">
      <xdr:nvSpPr>
        <xdr:cNvPr id="714" name="楕円 713"/>
        <xdr:cNvSpPr/>
      </xdr:nvSpPr>
      <xdr:spPr>
        <a:xfrm>
          <a:off x="15430500" y="1664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105334</xdr:rowOff>
    </xdr:from>
    <xdr:ext cx="534377" cy="259045"/>
    <xdr:sp macro="" textlink="">
      <xdr:nvSpPr>
        <xdr:cNvPr id="715" name="テキスト ボックス 714"/>
        <xdr:cNvSpPr txBox="1"/>
      </xdr:nvSpPr>
      <xdr:spPr>
        <a:xfrm>
          <a:off x="15214111" y="167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4108</xdr:rowOff>
    </xdr:from>
    <xdr:to>
      <xdr:col>76</xdr:col>
      <xdr:colOff>165100</xdr:colOff>
      <xdr:row>97</xdr:row>
      <xdr:rowOff>105708</xdr:rowOff>
    </xdr:to>
    <xdr:sp macro="" textlink="">
      <xdr:nvSpPr>
        <xdr:cNvPr id="716" name="楕円 715"/>
        <xdr:cNvSpPr/>
      </xdr:nvSpPr>
      <xdr:spPr>
        <a:xfrm>
          <a:off x="14541500" y="166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96835</xdr:rowOff>
    </xdr:from>
    <xdr:ext cx="534377" cy="259045"/>
    <xdr:sp macro="" textlink="">
      <xdr:nvSpPr>
        <xdr:cNvPr id="717" name="テキスト ボックス 716"/>
        <xdr:cNvSpPr txBox="1"/>
      </xdr:nvSpPr>
      <xdr:spPr>
        <a:xfrm>
          <a:off x="14325111" y="167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7327</xdr:rowOff>
    </xdr:from>
    <xdr:to>
      <xdr:col>72</xdr:col>
      <xdr:colOff>38100</xdr:colOff>
      <xdr:row>97</xdr:row>
      <xdr:rowOff>108927</xdr:rowOff>
    </xdr:to>
    <xdr:sp macro="" textlink="">
      <xdr:nvSpPr>
        <xdr:cNvPr id="718" name="楕円 717"/>
        <xdr:cNvSpPr/>
      </xdr:nvSpPr>
      <xdr:spPr>
        <a:xfrm>
          <a:off x="13652500" y="1663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100054</xdr:rowOff>
    </xdr:from>
    <xdr:ext cx="534377" cy="259045"/>
    <xdr:sp macro="" textlink="">
      <xdr:nvSpPr>
        <xdr:cNvPr id="719" name="テキスト ボックス 718"/>
        <xdr:cNvSpPr txBox="1"/>
      </xdr:nvSpPr>
      <xdr:spPr>
        <a:xfrm>
          <a:off x="13436111" y="167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36226</xdr:rowOff>
    </xdr:from>
    <xdr:to>
      <xdr:col>67</xdr:col>
      <xdr:colOff>101600</xdr:colOff>
      <xdr:row>97</xdr:row>
      <xdr:rowOff>137826</xdr:rowOff>
    </xdr:to>
    <xdr:sp macro="" textlink="">
      <xdr:nvSpPr>
        <xdr:cNvPr id="720" name="楕円 719"/>
        <xdr:cNvSpPr/>
      </xdr:nvSpPr>
      <xdr:spPr>
        <a:xfrm>
          <a:off x="12763500" y="1666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128953</xdr:rowOff>
    </xdr:from>
    <xdr:ext cx="534377" cy="259045"/>
    <xdr:sp macro="" textlink="">
      <xdr:nvSpPr>
        <xdr:cNvPr id="721" name="テキスト ボックス 720"/>
        <xdr:cNvSpPr txBox="1"/>
      </xdr:nvSpPr>
      <xdr:spPr>
        <a:xfrm>
          <a:off x="12547111" y="1675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77089</xdr:rowOff>
    </xdr:from>
    <xdr:to>
      <xdr:col>102</xdr:col>
      <xdr:colOff>165100</xdr:colOff>
      <xdr:row>38</xdr:row>
      <xdr:rowOff>7239</xdr:rowOff>
    </xdr:to>
    <xdr:sp macro="" textlink="">
      <xdr:nvSpPr>
        <xdr:cNvPr id="760" name="フローチャート: 判断 759"/>
        <xdr:cNvSpPr/>
      </xdr:nvSpPr>
      <xdr:spPr>
        <a:xfrm>
          <a:off x="19494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23766</xdr:rowOff>
    </xdr:from>
    <xdr:ext cx="378565" cy="259045"/>
    <xdr:sp macro="" textlink="">
      <xdr:nvSpPr>
        <xdr:cNvPr id="761" name="テキスト ボックス 760"/>
        <xdr:cNvSpPr txBox="1"/>
      </xdr:nvSpPr>
      <xdr:spPr>
        <a:xfrm>
          <a:off x="19356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108712</xdr:rowOff>
    </xdr:from>
    <xdr:to>
      <xdr:col>98</xdr:col>
      <xdr:colOff>38100</xdr:colOff>
      <xdr:row>36</xdr:row>
      <xdr:rowOff>38862</xdr:rowOff>
    </xdr:to>
    <xdr:sp macro="" textlink="">
      <xdr:nvSpPr>
        <xdr:cNvPr id="762" name="フローチャート: 判断 761"/>
        <xdr:cNvSpPr/>
      </xdr:nvSpPr>
      <xdr:spPr>
        <a:xfrm>
          <a:off x="18605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55389</xdr:rowOff>
    </xdr:from>
    <xdr:ext cx="469744" cy="259045"/>
    <xdr:sp macro="" textlink="">
      <xdr:nvSpPr>
        <xdr:cNvPr id="763" name="テキスト ボックス 762"/>
        <xdr:cNvSpPr txBox="1"/>
      </xdr:nvSpPr>
      <xdr:spPr>
        <a:xfrm>
          <a:off x="18421428"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は、住民一人当たり１６１，４８９円となっており、類似団体と比較して高い水準であり、増加傾向にもある。これは、子育て支援対策として、育児負担軽減のための支援策を充実させているほか、認定こども園の整備を実施したことによる。</a:t>
          </a:r>
        </a:p>
        <a:p>
          <a:r>
            <a:rPr kumimoji="1" lang="ja-JP" altLang="en-US" sz="1300">
              <a:latin typeface="ＭＳ Ｐゴシック" panose="020B0600070205080204" pitchFamily="50" charset="-128"/>
              <a:ea typeface="ＭＳ Ｐゴシック" panose="020B0600070205080204" pitchFamily="50" charset="-128"/>
            </a:rPr>
            <a:t>教育費については、住民一人当たり１３９，５０７円となっており、類似団体と比較して高い水準である。前年度から増加している要因は、新中央公民館の建設事業にかかる経費が増加していることであるが、水準が高い要因としては、社会教育分野における体育館等の公共施設を多く抱えていることに加え、図書館、博物館を運営していることである。今後、公共施設等総合管理計画に基づく個別管理計画を策定し、施設の合理化・長寿命化を推進するとともに、運営・収入の見直しや維持管理経費の更なる削減に取り組み、経費の縮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老朽化を迎える公共施設の修繕等の経費の財源とするため、積立を行ってきているが、平成２９年度は災害対応のための基金の取り崩しを行い、財政調整基金残高は減少した。実質収支については、適切な財源の確保と歳出の精査により、黒字を維持しているが、平成２７年度については前年度の数値が大きかったため赤字となった。引き続き、事務事業の見直し等行財政改革を推進し、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すべての会計で赤字が発生せず、健全財政が維持できている。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今後においても各特別会計での定期的な使用料や保険料の見直しを行うとともに、収納率の向上に努め、計画的な事業執行に努める。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また、水道事業会計においては、施設の老朽化対策が喫緊の課題となっていることから、料金改定を含めた中長期における事業・財政計画を策定し、安定した事業運営を図る。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55" zoomScaleNormal="5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5260509</v>
      </c>
      <c r="BO4" s="441"/>
      <c r="BP4" s="441"/>
      <c r="BQ4" s="441"/>
      <c r="BR4" s="441"/>
      <c r="BS4" s="441"/>
      <c r="BT4" s="441"/>
      <c r="BU4" s="442"/>
      <c r="BV4" s="440">
        <v>4912033</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6.1</v>
      </c>
      <c r="CU4" s="622"/>
      <c r="CV4" s="622"/>
      <c r="CW4" s="622"/>
      <c r="CX4" s="622"/>
      <c r="CY4" s="622"/>
      <c r="CZ4" s="622"/>
      <c r="DA4" s="623"/>
      <c r="DB4" s="621">
        <v>7.1</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5065750</v>
      </c>
      <c r="BO5" s="446"/>
      <c r="BP5" s="446"/>
      <c r="BQ5" s="446"/>
      <c r="BR5" s="446"/>
      <c r="BS5" s="446"/>
      <c r="BT5" s="446"/>
      <c r="BU5" s="447"/>
      <c r="BV5" s="445">
        <v>4695105</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91.9</v>
      </c>
      <c r="CU5" s="416"/>
      <c r="CV5" s="416"/>
      <c r="CW5" s="416"/>
      <c r="CX5" s="416"/>
      <c r="CY5" s="416"/>
      <c r="CZ5" s="416"/>
      <c r="DA5" s="417"/>
      <c r="DB5" s="415">
        <v>84.6</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194759</v>
      </c>
      <c r="BO6" s="446"/>
      <c r="BP6" s="446"/>
      <c r="BQ6" s="446"/>
      <c r="BR6" s="446"/>
      <c r="BS6" s="446"/>
      <c r="BT6" s="446"/>
      <c r="BU6" s="447"/>
      <c r="BV6" s="445">
        <v>216928</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98.4</v>
      </c>
      <c r="CU6" s="596"/>
      <c r="CV6" s="596"/>
      <c r="CW6" s="596"/>
      <c r="CX6" s="596"/>
      <c r="CY6" s="596"/>
      <c r="CZ6" s="596"/>
      <c r="DA6" s="597"/>
      <c r="DB6" s="595">
        <v>90.5</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87</v>
      </c>
      <c r="AV7" s="503"/>
      <c r="AW7" s="503"/>
      <c r="AX7" s="503"/>
      <c r="AY7" s="425" t="s">
        <v>99</v>
      </c>
      <c r="AZ7" s="426"/>
      <c r="BA7" s="426"/>
      <c r="BB7" s="426"/>
      <c r="BC7" s="426"/>
      <c r="BD7" s="426"/>
      <c r="BE7" s="426"/>
      <c r="BF7" s="426"/>
      <c r="BG7" s="426"/>
      <c r="BH7" s="426"/>
      <c r="BI7" s="426"/>
      <c r="BJ7" s="426"/>
      <c r="BK7" s="426"/>
      <c r="BL7" s="426"/>
      <c r="BM7" s="427"/>
      <c r="BN7" s="445">
        <v>13631</v>
      </c>
      <c r="BO7" s="446"/>
      <c r="BP7" s="446"/>
      <c r="BQ7" s="446"/>
      <c r="BR7" s="446"/>
      <c r="BS7" s="446"/>
      <c r="BT7" s="446"/>
      <c r="BU7" s="447"/>
      <c r="BV7" s="445">
        <v>7968</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2949531</v>
      </c>
      <c r="CU7" s="446"/>
      <c r="CV7" s="446"/>
      <c r="CW7" s="446"/>
      <c r="CX7" s="446"/>
      <c r="CY7" s="446"/>
      <c r="CZ7" s="446"/>
      <c r="DA7" s="447"/>
      <c r="DB7" s="445">
        <v>2950714</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181128</v>
      </c>
      <c r="BO8" s="446"/>
      <c r="BP8" s="446"/>
      <c r="BQ8" s="446"/>
      <c r="BR8" s="446"/>
      <c r="BS8" s="446"/>
      <c r="BT8" s="446"/>
      <c r="BU8" s="447"/>
      <c r="BV8" s="445">
        <v>208960</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0.7</v>
      </c>
      <c r="CU8" s="559"/>
      <c r="CV8" s="559"/>
      <c r="CW8" s="559"/>
      <c r="CX8" s="559"/>
      <c r="CY8" s="559"/>
      <c r="CZ8" s="559"/>
      <c r="DA8" s="560"/>
      <c r="DB8" s="558">
        <v>0.69</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7355</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-27832</v>
      </c>
      <c r="BO9" s="446"/>
      <c r="BP9" s="446"/>
      <c r="BQ9" s="446"/>
      <c r="BR9" s="446"/>
      <c r="BS9" s="446"/>
      <c r="BT9" s="446"/>
      <c r="BU9" s="447"/>
      <c r="BV9" s="445">
        <v>-26052</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17.7</v>
      </c>
      <c r="CU9" s="416"/>
      <c r="CV9" s="416"/>
      <c r="CW9" s="416"/>
      <c r="CX9" s="416"/>
      <c r="CY9" s="416"/>
      <c r="CZ9" s="416"/>
      <c r="DA9" s="417"/>
      <c r="DB9" s="415">
        <v>11.4</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7761</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27656</v>
      </c>
      <c r="BO10" s="446"/>
      <c r="BP10" s="446"/>
      <c r="BQ10" s="446"/>
      <c r="BR10" s="446"/>
      <c r="BS10" s="446"/>
      <c r="BT10" s="446"/>
      <c r="BU10" s="447"/>
      <c r="BV10" s="445">
        <v>101011</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109</v>
      </c>
      <c r="AV11" s="503"/>
      <c r="AW11" s="503"/>
      <c r="AX11" s="503"/>
      <c r="AY11" s="425" t="s">
        <v>120</v>
      </c>
      <c r="AZ11" s="426"/>
      <c r="BA11" s="426"/>
      <c r="BB11" s="426"/>
      <c r="BC11" s="426"/>
      <c r="BD11" s="426"/>
      <c r="BE11" s="426"/>
      <c r="BF11" s="426"/>
      <c r="BG11" s="426"/>
      <c r="BH11" s="426"/>
      <c r="BI11" s="426"/>
      <c r="BJ11" s="426"/>
      <c r="BK11" s="426"/>
      <c r="BL11" s="426"/>
      <c r="BM11" s="427"/>
      <c r="BN11" s="445">
        <v>187936</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7555</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87</v>
      </c>
      <c r="AV12" s="503"/>
      <c r="AW12" s="503"/>
      <c r="AX12" s="503"/>
      <c r="AY12" s="425" t="s">
        <v>129</v>
      </c>
      <c r="AZ12" s="426"/>
      <c r="BA12" s="426"/>
      <c r="BB12" s="426"/>
      <c r="BC12" s="426"/>
      <c r="BD12" s="426"/>
      <c r="BE12" s="426"/>
      <c r="BF12" s="426"/>
      <c r="BG12" s="426"/>
      <c r="BH12" s="426"/>
      <c r="BI12" s="426"/>
      <c r="BJ12" s="426"/>
      <c r="BK12" s="426"/>
      <c r="BL12" s="426"/>
      <c r="BM12" s="427"/>
      <c r="BN12" s="445">
        <v>100000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7525</v>
      </c>
      <c r="S13" s="549"/>
      <c r="T13" s="549"/>
      <c r="U13" s="549"/>
      <c r="V13" s="550"/>
      <c r="W13" s="536" t="s">
        <v>133</v>
      </c>
      <c r="X13" s="458"/>
      <c r="Y13" s="458"/>
      <c r="Z13" s="458"/>
      <c r="AA13" s="458"/>
      <c r="AB13" s="459"/>
      <c r="AC13" s="421">
        <v>168</v>
      </c>
      <c r="AD13" s="422"/>
      <c r="AE13" s="422"/>
      <c r="AF13" s="422"/>
      <c r="AG13" s="423"/>
      <c r="AH13" s="421">
        <v>163</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87760</v>
      </c>
      <c r="BO13" s="446"/>
      <c r="BP13" s="446"/>
      <c r="BQ13" s="446"/>
      <c r="BR13" s="446"/>
      <c r="BS13" s="446"/>
      <c r="BT13" s="446"/>
      <c r="BU13" s="447"/>
      <c r="BV13" s="445">
        <v>74959</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6.6</v>
      </c>
      <c r="CU13" s="416"/>
      <c r="CV13" s="416"/>
      <c r="CW13" s="416"/>
      <c r="CX13" s="416"/>
      <c r="CY13" s="416"/>
      <c r="CZ13" s="416"/>
      <c r="DA13" s="417"/>
      <c r="DB13" s="415">
        <v>5.4</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7604</v>
      </c>
      <c r="S14" s="549"/>
      <c r="T14" s="549"/>
      <c r="U14" s="549"/>
      <c r="V14" s="550"/>
      <c r="W14" s="551"/>
      <c r="X14" s="461"/>
      <c r="Y14" s="461"/>
      <c r="Z14" s="461"/>
      <c r="AA14" s="461"/>
      <c r="AB14" s="462"/>
      <c r="AC14" s="541">
        <v>4.8</v>
      </c>
      <c r="AD14" s="542"/>
      <c r="AE14" s="542"/>
      <c r="AF14" s="542"/>
      <c r="AG14" s="543"/>
      <c r="AH14" s="541">
        <v>4.7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57.2</v>
      </c>
      <c r="CU14" s="553"/>
      <c r="CV14" s="553"/>
      <c r="CW14" s="553"/>
      <c r="CX14" s="553"/>
      <c r="CY14" s="553"/>
      <c r="CZ14" s="553"/>
      <c r="DA14" s="554"/>
      <c r="DB14" s="552">
        <v>30.2</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140</v>
      </c>
      <c r="N15" s="546"/>
      <c r="O15" s="546"/>
      <c r="P15" s="546"/>
      <c r="Q15" s="547"/>
      <c r="R15" s="548">
        <v>7574</v>
      </c>
      <c r="S15" s="549"/>
      <c r="T15" s="549"/>
      <c r="U15" s="549"/>
      <c r="V15" s="550"/>
      <c r="W15" s="536" t="s">
        <v>141</v>
      </c>
      <c r="X15" s="458"/>
      <c r="Y15" s="458"/>
      <c r="Z15" s="458"/>
      <c r="AA15" s="458"/>
      <c r="AB15" s="459"/>
      <c r="AC15" s="421">
        <v>1334</v>
      </c>
      <c r="AD15" s="422"/>
      <c r="AE15" s="422"/>
      <c r="AF15" s="422"/>
      <c r="AG15" s="423"/>
      <c r="AH15" s="421">
        <v>1332</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1645771</v>
      </c>
      <c r="BO15" s="441"/>
      <c r="BP15" s="441"/>
      <c r="BQ15" s="441"/>
      <c r="BR15" s="441"/>
      <c r="BS15" s="441"/>
      <c r="BT15" s="441"/>
      <c r="BU15" s="442"/>
      <c r="BV15" s="440">
        <v>1556966</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38</v>
      </c>
      <c r="AD16" s="542"/>
      <c r="AE16" s="542"/>
      <c r="AF16" s="542"/>
      <c r="AG16" s="543"/>
      <c r="AH16" s="541">
        <v>38.5</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2268271</v>
      </c>
      <c r="BO16" s="446"/>
      <c r="BP16" s="446"/>
      <c r="BQ16" s="446"/>
      <c r="BR16" s="446"/>
      <c r="BS16" s="446"/>
      <c r="BT16" s="446"/>
      <c r="BU16" s="447"/>
      <c r="BV16" s="445">
        <v>2288058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145</v>
      </c>
      <c r="S17" s="534"/>
      <c r="T17" s="534"/>
      <c r="U17" s="534"/>
      <c r="V17" s="535"/>
      <c r="W17" s="536" t="s">
        <v>148</v>
      </c>
      <c r="X17" s="458"/>
      <c r="Y17" s="458"/>
      <c r="Z17" s="458"/>
      <c r="AA17" s="458"/>
      <c r="AB17" s="459"/>
      <c r="AC17" s="421">
        <v>2011</v>
      </c>
      <c r="AD17" s="422"/>
      <c r="AE17" s="422"/>
      <c r="AF17" s="422"/>
      <c r="AG17" s="423"/>
      <c r="AH17" s="421">
        <v>1965</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2137605</v>
      </c>
      <c r="BO17" s="446"/>
      <c r="BP17" s="446"/>
      <c r="BQ17" s="446"/>
      <c r="BR17" s="446"/>
      <c r="BS17" s="446"/>
      <c r="BT17" s="446"/>
      <c r="BU17" s="447"/>
      <c r="BV17" s="445">
        <v>2016603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135.77000000000001</v>
      </c>
      <c r="M18" s="510"/>
      <c r="N18" s="510"/>
      <c r="O18" s="510"/>
      <c r="P18" s="510"/>
      <c r="Q18" s="510"/>
      <c r="R18" s="511"/>
      <c r="S18" s="511"/>
      <c r="T18" s="511"/>
      <c r="U18" s="511"/>
      <c r="V18" s="512"/>
      <c r="W18" s="526"/>
      <c r="X18" s="527"/>
      <c r="Y18" s="527"/>
      <c r="Z18" s="527"/>
      <c r="AA18" s="527"/>
      <c r="AB18" s="537"/>
      <c r="AC18" s="409">
        <v>57.2</v>
      </c>
      <c r="AD18" s="410"/>
      <c r="AE18" s="410"/>
      <c r="AF18" s="410"/>
      <c r="AG18" s="513"/>
      <c r="AH18" s="409">
        <v>56.8</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2688727</v>
      </c>
      <c r="BO18" s="446"/>
      <c r="BP18" s="446"/>
      <c r="BQ18" s="446"/>
      <c r="BR18" s="446"/>
      <c r="BS18" s="446"/>
      <c r="BT18" s="446"/>
      <c r="BU18" s="447"/>
      <c r="BV18" s="445">
        <v>2641125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54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3642788</v>
      </c>
      <c r="BO19" s="446"/>
      <c r="BP19" s="446"/>
      <c r="BQ19" s="446"/>
      <c r="BR19" s="446"/>
      <c r="BS19" s="446"/>
      <c r="BT19" s="446"/>
      <c r="BU19" s="447"/>
      <c r="BV19" s="445">
        <v>3621304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2421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5347276</v>
      </c>
      <c r="BO23" s="446"/>
      <c r="BP23" s="446"/>
      <c r="BQ23" s="446"/>
      <c r="BR23" s="446"/>
      <c r="BS23" s="446"/>
      <c r="BT23" s="446"/>
      <c r="BU23" s="447"/>
      <c r="BV23" s="445">
        <v>5217721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7180</v>
      </c>
      <c r="R24" s="422"/>
      <c r="S24" s="422"/>
      <c r="T24" s="422"/>
      <c r="U24" s="422"/>
      <c r="V24" s="423"/>
      <c r="W24" s="487"/>
      <c r="X24" s="478"/>
      <c r="Y24" s="479"/>
      <c r="Z24" s="418" t="s">
        <v>164</v>
      </c>
      <c r="AA24" s="419"/>
      <c r="AB24" s="419"/>
      <c r="AC24" s="419"/>
      <c r="AD24" s="419"/>
      <c r="AE24" s="419"/>
      <c r="AF24" s="419"/>
      <c r="AG24" s="420"/>
      <c r="AH24" s="421">
        <v>99</v>
      </c>
      <c r="AI24" s="422"/>
      <c r="AJ24" s="422"/>
      <c r="AK24" s="422"/>
      <c r="AL24" s="423"/>
      <c r="AM24" s="421">
        <v>289476</v>
      </c>
      <c r="AN24" s="422"/>
      <c r="AO24" s="422"/>
      <c r="AP24" s="422"/>
      <c r="AQ24" s="422"/>
      <c r="AR24" s="423"/>
      <c r="AS24" s="421">
        <v>2924</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1817284</v>
      </c>
      <c r="BO24" s="446"/>
      <c r="BP24" s="446"/>
      <c r="BQ24" s="446"/>
      <c r="BR24" s="446"/>
      <c r="BS24" s="446"/>
      <c r="BT24" s="446"/>
      <c r="BU24" s="447"/>
      <c r="BV24" s="445">
        <v>2051558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6170</v>
      </c>
      <c r="R25" s="422"/>
      <c r="S25" s="422"/>
      <c r="T25" s="422"/>
      <c r="U25" s="422"/>
      <c r="V25" s="423"/>
      <c r="W25" s="487"/>
      <c r="X25" s="478"/>
      <c r="Y25" s="479"/>
      <c r="Z25" s="418" t="s">
        <v>167</v>
      </c>
      <c r="AA25" s="419"/>
      <c r="AB25" s="419"/>
      <c r="AC25" s="419"/>
      <c r="AD25" s="419"/>
      <c r="AE25" s="419"/>
      <c r="AF25" s="419"/>
      <c r="AG25" s="420"/>
      <c r="AH25" s="421" t="s">
        <v>131</v>
      </c>
      <c r="AI25" s="422"/>
      <c r="AJ25" s="422"/>
      <c r="AK25" s="422"/>
      <c r="AL25" s="423"/>
      <c r="AM25" s="421" t="s">
        <v>131</v>
      </c>
      <c r="AN25" s="422"/>
      <c r="AO25" s="422"/>
      <c r="AP25" s="422"/>
      <c r="AQ25" s="422"/>
      <c r="AR25" s="423"/>
      <c r="AS25" s="421" t="s">
        <v>122</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1535619</v>
      </c>
      <c r="BO25" s="441"/>
      <c r="BP25" s="441"/>
      <c r="BQ25" s="441"/>
      <c r="BR25" s="441"/>
      <c r="BS25" s="441"/>
      <c r="BT25" s="441"/>
      <c r="BU25" s="442"/>
      <c r="BV25" s="440">
        <v>717577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5730</v>
      </c>
      <c r="R26" s="422"/>
      <c r="S26" s="422"/>
      <c r="T26" s="422"/>
      <c r="U26" s="422"/>
      <c r="V26" s="423"/>
      <c r="W26" s="487"/>
      <c r="X26" s="478"/>
      <c r="Y26" s="479"/>
      <c r="Z26" s="418" t="s">
        <v>170</v>
      </c>
      <c r="AA26" s="500"/>
      <c r="AB26" s="500"/>
      <c r="AC26" s="500"/>
      <c r="AD26" s="500"/>
      <c r="AE26" s="500"/>
      <c r="AF26" s="500"/>
      <c r="AG26" s="501"/>
      <c r="AH26" s="421">
        <v>5</v>
      </c>
      <c r="AI26" s="422"/>
      <c r="AJ26" s="422"/>
      <c r="AK26" s="422"/>
      <c r="AL26" s="423"/>
      <c r="AM26" s="421">
        <v>10745</v>
      </c>
      <c r="AN26" s="422"/>
      <c r="AO26" s="422"/>
      <c r="AP26" s="422"/>
      <c r="AQ26" s="422"/>
      <c r="AR26" s="423"/>
      <c r="AS26" s="421">
        <v>2149</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2920</v>
      </c>
      <c r="R27" s="422"/>
      <c r="S27" s="422"/>
      <c r="T27" s="422"/>
      <c r="U27" s="422"/>
      <c r="V27" s="423"/>
      <c r="W27" s="487"/>
      <c r="X27" s="478"/>
      <c r="Y27" s="479"/>
      <c r="Z27" s="418" t="s">
        <v>173</v>
      </c>
      <c r="AA27" s="419"/>
      <c r="AB27" s="419"/>
      <c r="AC27" s="419"/>
      <c r="AD27" s="419"/>
      <c r="AE27" s="419"/>
      <c r="AF27" s="419"/>
      <c r="AG27" s="420"/>
      <c r="AH27" s="421">
        <v>5</v>
      </c>
      <c r="AI27" s="422"/>
      <c r="AJ27" s="422"/>
      <c r="AK27" s="422"/>
      <c r="AL27" s="423"/>
      <c r="AM27" s="421">
        <v>17517</v>
      </c>
      <c r="AN27" s="422"/>
      <c r="AO27" s="422"/>
      <c r="AP27" s="422"/>
      <c r="AQ27" s="422"/>
      <c r="AR27" s="423"/>
      <c r="AS27" s="421">
        <v>3503</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583065</v>
      </c>
      <c r="BO27" s="449"/>
      <c r="BP27" s="449"/>
      <c r="BQ27" s="449"/>
      <c r="BR27" s="449"/>
      <c r="BS27" s="449"/>
      <c r="BT27" s="449"/>
      <c r="BU27" s="450"/>
      <c r="BV27" s="448">
        <v>583065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2140</v>
      </c>
      <c r="R28" s="422"/>
      <c r="S28" s="422"/>
      <c r="T28" s="422"/>
      <c r="U28" s="422"/>
      <c r="V28" s="423"/>
      <c r="W28" s="487"/>
      <c r="X28" s="478"/>
      <c r="Y28" s="479"/>
      <c r="Z28" s="418" t="s">
        <v>176</v>
      </c>
      <c r="AA28" s="419"/>
      <c r="AB28" s="419"/>
      <c r="AC28" s="419"/>
      <c r="AD28" s="419"/>
      <c r="AE28" s="419"/>
      <c r="AF28" s="419"/>
      <c r="AG28" s="420"/>
      <c r="AH28" s="421" t="s">
        <v>122</v>
      </c>
      <c r="AI28" s="422"/>
      <c r="AJ28" s="422"/>
      <c r="AK28" s="422"/>
      <c r="AL28" s="423"/>
      <c r="AM28" s="421" t="s">
        <v>177</v>
      </c>
      <c r="AN28" s="422"/>
      <c r="AO28" s="422"/>
      <c r="AP28" s="422"/>
      <c r="AQ28" s="422"/>
      <c r="AR28" s="423"/>
      <c r="AS28" s="421" t="s">
        <v>131</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905263</v>
      </c>
      <c r="BO28" s="441"/>
      <c r="BP28" s="441"/>
      <c r="BQ28" s="441"/>
      <c r="BR28" s="441"/>
      <c r="BS28" s="441"/>
      <c r="BT28" s="441"/>
      <c r="BU28" s="442"/>
      <c r="BV28" s="440">
        <v>977607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179</v>
      </c>
      <c r="F29" s="419"/>
      <c r="G29" s="419"/>
      <c r="H29" s="419"/>
      <c r="I29" s="419"/>
      <c r="J29" s="419"/>
      <c r="K29" s="420"/>
      <c r="L29" s="421">
        <v>10</v>
      </c>
      <c r="M29" s="422"/>
      <c r="N29" s="422"/>
      <c r="O29" s="422"/>
      <c r="P29" s="423"/>
      <c r="Q29" s="421">
        <v>1850</v>
      </c>
      <c r="R29" s="422"/>
      <c r="S29" s="422"/>
      <c r="T29" s="422"/>
      <c r="U29" s="422"/>
      <c r="V29" s="423"/>
      <c r="W29" s="488"/>
      <c r="X29" s="489"/>
      <c r="Y29" s="490"/>
      <c r="Z29" s="418" t="s">
        <v>180</v>
      </c>
      <c r="AA29" s="419"/>
      <c r="AB29" s="419"/>
      <c r="AC29" s="419"/>
      <c r="AD29" s="419"/>
      <c r="AE29" s="419"/>
      <c r="AF29" s="419"/>
      <c r="AG29" s="420"/>
      <c r="AH29" s="421">
        <v>104</v>
      </c>
      <c r="AI29" s="422"/>
      <c r="AJ29" s="422"/>
      <c r="AK29" s="422"/>
      <c r="AL29" s="423"/>
      <c r="AM29" s="421">
        <v>306993</v>
      </c>
      <c r="AN29" s="422"/>
      <c r="AO29" s="422"/>
      <c r="AP29" s="422"/>
      <c r="AQ29" s="422"/>
      <c r="AR29" s="423"/>
      <c r="AS29" s="421">
        <v>2952</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72206</v>
      </c>
      <c r="BO29" s="446"/>
      <c r="BP29" s="446"/>
      <c r="BQ29" s="446"/>
      <c r="BR29" s="446"/>
      <c r="BS29" s="446"/>
      <c r="BT29" s="446"/>
      <c r="BU29" s="447"/>
      <c r="BV29" s="445">
        <v>205896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96.3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1233167</v>
      </c>
      <c r="BO30" s="449"/>
      <c r="BP30" s="449"/>
      <c r="BQ30" s="449"/>
      <c r="BR30" s="449"/>
      <c r="BS30" s="449"/>
      <c r="BT30" s="449"/>
      <c r="BU30" s="450"/>
      <c r="BV30" s="448">
        <v>1438259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189</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湖東広域衛生管理組合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育英事業特別会計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IF('各会計、関係団体の財政状況及び健全化判断比率'!B33="","",'各会計、関係団体の財政状況及び健全化判断比率'!B33)</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彦根愛知犬上広域行政組合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びわ湖東部中核工業団地公共緑地維持管理特別会計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大滝山林組合（一般会計）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大滝山林組合（林産物栽培特別会計）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大滝山林組合（高取山森林空間利活用特別会計）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彦根市犬上郡営林組合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滋賀県市町村議会議員公務災害補償等組合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滋賀県市町村職員退職手当組合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18</v>
      </c>
      <c r="BX42" s="404"/>
      <c r="BY42" s="403" t="str">
        <f>IF('各会計、関係団体の財政状況及び健全化判断比率'!B76="","",'各会計、関係団体の財政状況及び健全化判断比率'!B76)</f>
        <v>滋賀県市町村職員研修センター</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19</v>
      </c>
      <c r="BX43" s="404"/>
      <c r="BY43" s="403" t="str">
        <f>IF('各会計、関係団体の財政状況及び健全化判断比率'!B77="","",'各会計、関係団体の財政状況及び健全化判断比率'!B77)</f>
        <v>滋賀県後期高齢者医療広域連合（一般会計）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3RGjaez2A/RQ9lR1CBlXnWM/OfGA5Wqj6qKtVzDA22aGbW73hPXF8OB8nNNDS6zQ/Qh1BJsLx3it+5q8RqruDg==" saltValue="/y1+igo+W5FQM1lJntJX5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24" t="s">
        <v>560</v>
      </c>
      <c r="D34" s="1224"/>
      <c r="E34" s="1225"/>
      <c r="F34" s="32">
        <v>11.08</v>
      </c>
      <c r="G34" s="33">
        <v>11.34</v>
      </c>
      <c r="H34" s="33">
        <v>12.42</v>
      </c>
      <c r="I34" s="33">
        <v>13.63</v>
      </c>
      <c r="J34" s="34">
        <v>13.11</v>
      </c>
      <c r="K34" s="22"/>
      <c r="L34" s="22"/>
      <c r="M34" s="22"/>
      <c r="N34" s="22"/>
      <c r="O34" s="22"/>
      <c r="P34" s="22"/>
    </row>
    <row r="35" spans="1:16" ht="39" customHeight="1">
      <c r="A35" s="22"/>
      <c r="B35" s="35"/>
      <c r="C35" s="1218" t="s">
        <v>561</v>
      </c>
      <c r="D35" s="1219"/>
      <c r="E35" s="1220"/>
      <c r="F35" s="36">
        <v>6.78</v>
      </c>
      <c r="G35" s="37">
        <v>8.6999999999999993</v>
      </c>
      <c r="H35" s="37">
        <v>7.86</v>
      </c>
      <c r="I35" s="37">
        <v>7.06</v>
      </c>
      <c r="J35" s="38">
        <v>6.11</v>
      </c>
      <c r="K35" s="22"/>
      <c r="L35" s="22"/>
      <c r="M35" s="22"/>
      <c r="N35" s="22"/>
      <c r="O35" s="22"/>
      <c r="P35" s="22"/>
    </row>
    <row r="36" spans="1:16" ht="39" customHeight="1">
      <c r="A36" s="22"/>
      <c r="B36" s="35"/>
      <c r="C36" s="1218" t="s">
        <v>562</v>
      </c>
      <c r="D36" s="1219"/>
      <c r="E36" s="1220"/>
      <c r="F36" s="36">
        <v>0.68</v>
      </c>
      <c r="G36" s="37">
        <v>0.75</v>
      </c>
      <c r="H36" s="37">
        <v>1.1399999999999999</v>
      </c>
      <c r="I36" s="37">
        <v>2.0699999999999998</v>
      </c>
      <c r="J36" s="38">
        <v>1.53</v>
      </c>
      <c r="K36" s="22"/>
      <c r="L36" s="22"/>
      <c r="M36" s="22"/>
      <c r="N36" s="22"/>
      <c r="O36" s="22"/>
      <c r="P36" s="22"/>
    </row>
    <row r="37" spans="1:16" ht="39" customHeight="1">
      <c r="A37" s="22"/>
      <c r="B37" s="35"/>
      <c r="C37" s="1218" t="s">
        <v>563</v>
      </c>
      <c r="D37" s="1219"/>
      <c r="E37" s="1220"/>
      <c r="F37" s="36">
        <v>0.23</v>
      </c>
      <c r="G37" s="37">
        <v>0.08</v>
      </c>
      <c r="H37" s="37">
        <v>0.05</v>
      </c>
      <c r="I37" s="37">
        <v>0.83</v>
      </c>
      <c r="J37" s="38">
        <v>1.1100000000000001</v>
      </c>
      <c r="K37" s="22"/>
      <c r="L37" s="22"/>
      <c r="M37" s="22"/>
      <c r="N37" s="22"/>
      <c r="O37" s="22"/>
      <c r="P37" s="22"/>
    </row>
    <row r="38" spans="1:16" ht="39" customHeight="1">
      <c r="A38" s="22"/>
      <c r="B38" s="35"/>
      <c r="C38" s="1218" t="s">
        <v>564</v>
      </c>
      <c r="D38" s="1219"/>
      <c r="E38" s="1220"/>
      <c r="F38" s="36">
        <v>0.05</v>
      </c>
      <c r="G38" s="37">
        <v>0.09</v>
      </c>
      <c r="H38" s="37">
        <v>0.02</v>
      </c>
      <c r="I38" s="37">
        <v>0.21</v>
      </c>
      <c r="J38" s="38">
        <v>0.28999999999999998</v>
      </c>
      <c r="K38" s="22"/>
      <c r="L38" s="22"/>
      <c r="M38" s="22"/>
      <c r="N38" s="22"/>
      <c r="O38" s="22"/>
      <c r="P38" s="22"/>
    </row>
    <row r="39" spans="1:16" ht="39" customHeight="1">
      <c r="A39" s="22"/>
      <c r="B39" s="35"/>
      <c r="C39" s="1218" t="s">
        <v>565</v>
      </c>
      <c r="D39" s="1219"/>
      <c r="E39" s="1220"/>
      <c r="F39" s="36">
        <v>0.05</v>
      </c>
      <c r="G39" s="37">
        <v>0.09</v>
      </c>
      <c r="H39" s="37">
        <v>0.06</v>
      </c>
      <c r="I39" s="37">
        <v>7.0000000000000007E-2</v>
      </c>
      <c r="J39" s="38">
        <v>0.04</v>
      </c>
      <c r="K39" s="22"/>
      <c r="L39" s="22"/>
      <c r="M39" s="22"/>
      <c r="N39" s="22"/>
      <c r="O39" s="22"/>
      <c r="P39" s="22"/>
    </row>
    <row r="40" spans="1:16" ht="39" customHeight="1">
      <c r="A40" s="22"/>
      <c r="B40" s="35"/>
      <c r="C40" s="1218" t="s">
        <v>566</v>
      </c>
      <c r="D40" s="1219"/>
      <c r="E40" s="1220"/>
      <c r="F40" s="36">
        <v>0.01</v>
      </c>
      <c r="G40" s="37">
        <v>0.01</v>
      </c>
      <c r="H40" s="37">
        <v>0.01</v>
      </c>
      <c r="I40" s="37">
        <v>0.01</v>
      </c>
      <c r="J40" s="38">
        <v>0.01</v>
      </c>
      <c r="K40" s="22"/>
      <c r="L40" s="22"/>
      <c r="M40" s="22"/>
      <c r="N40" s="22"/>
      <c r="O40" s="22"/>
      <c r="P40" s="22"/>
    </row>
    <row r="41" spans="1:16" ht="39" customHeight="1">
      <c r="A41" s="22"/>
      <c r="B41" s="35"/>
      <c r="C41" s="1218" t="s">
        <v>567</v>
      </c>
      <c r="D41" s="1219"/>
      <c r="E41" s="1220"/>
      <c r="F41" s="36">
        <v>0.3</v>
      </c>
      <c r="G41" s="37">
        <v>0.25</v>
      </c>
      <c r="H41" s="37">
        <v>0.48</v>
      </c>
      <c r="I41" s="37">
        <v>0.21</v>
      </c>
      <c r="J41" s="38">
        <v>0.01</v>
      </c>
      <c r="K41" s="22"/>
      <c r="L41" s="22"/>
      <c r="M41" s="22"/>
      <c r="N41" s="22"/>
      <c r="O41" s="22"/>
      <c r="P41" s="22"/>
    </row>
    <row r="42" spans="1:16" ht="39" customHeight="1">
      <c r="A42" s="22"/>
      <c r="B42" s="39"/>
      <c r="C42" s="1218" t="s">
        <v>568</v>
      </c>
      <c r="D42" s="1219"/>
      <c r="E42" s="1220"/>
      <c r="F42" s="36" t="s">
        <v>511</v>
      </c>
      <c r="G42" s="37" t="s">
        <v>511</v>
      </c>
      <c r="H42" s="37" t="s">
        <v>511</v>
      </c>
      <c r="I42" s="37" t="s">
        <v>511</v>
      </c>
      <c r="J42" s="38" t="s">
        <v>511</v>
      </c>
      <c r="K42" s="22"/>
      <c r="L42" s="22"/>
      <c r="M42" s="22"/>
      <c r="N42" s="22"/>
      <c r="O42" s="22"/>
      <c r="P42" s="22"/>
    </row>
    <row r="43" spans="1:16" ht="39" customHeight="1" thickBot="1">
      <c r="A43" s="22"/>
      <c r="B43" s="40"/>
      <c r="C43" s="1221" t="s">
        <v>569</v>
      </c>
      <c r="D43" s="1222"/>
      <c r="E43" s="122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vqXg27kbzKfra1RazfsYNKbXyK2CjLaUeOMRs5NJDxe1ZjYMy21ROcUz16NC4wyKIxTq7NWTOzb4ZMu1cKGUg==" saltValue="T4WoasmFyK03t6eFnXn6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election activeCell="K43" sqref="K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34" t="s">
        <v>11</v>
      </c>
      <c r="C45" s="1235"/>
      <c r="D45" s="58"/>
      <c r="E45" s="1240" t="s">
        <v>12</v>
      </c>
      <c r="F45" s="1240"/>
      <c r="G45" s="1240"/>
      <c r="H45" s="1240"/>
      <c r="I45" s="1240"/>
      <c r="J45" s="1241"/>
      <c r="K45" s="59">
        <v>381</v>
      </c>
      <c r="L45" s="60">
        <v>427</v>
      </c>
      <c r="M45" s="60">
        <v>417</v>
      </c>
      <c r="N45" s="60">
        <v>412</v>
      </c>
      <c r="O45" s="61">
        <v>455</v>
      </c>
      <c r="P45" s="48"/>
      <c r="Q45" s="48"/>
      <c r="R45" s="48"/>
      <c r="S45" s="48"/>
      <c r="T45" s="48"/>
      <c r="U45" s="48"/>
    </row>
    <row r="46" spans="1:21" ht="30.75" customHeight="1">
      <c r="A46" s="48"/>
      <c r="B46" s="1236"/>
      <c r="C46" s="1237"/>
      <c r="D46" s="62"/>
      <c r="E46" s="1228" t="s">
        <v>13</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c r="A47" s="48"/>
      <c r="B47" s="1236"/>
      <c r="C47" s="1237"/>
      <c r="D47" s="62"/>
      <c r="E47" s="1228" t="s">
        <v>14</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c r="A48" s="48"/>
      <c r="B48" s="1236"/>
      <c r="C48" s="1237"/>
      <c r="D48" s="62"/>
      <c r="E48" s="1228" t="s">
        <v>15</v>
      </c>
      <c r="F48" s="1228"/>
      <c r="G48" s="1228"/>
      <c r="H48" s="1228"/>
      <c r="I48" s="1228"/>
      <c r="J48" s="1229"/>
      <c r="K48" s="63">
        <v>99</v>
      </c>
      <c r="L48" s="64">
        <v>151</v>
      </c>
      <c r="M48" s="64">
        <v>167</v>
      </c>
      <c r="N48" s="64">
        <v>175</v>
      </c>
      <c r="O48" s="65">
        <v>172</v>
      </c>
      <c r="P48" s="48"/>
      <c r="Q48" s="48"/>
      <c r="R48" s="48"/>
      <c r="S48" s="48"/>
      <c r="T48" s="48"/>
      <c r="U48" s="48"/>
    </row>
    <row r="49" spans="1:21" ht="30.75" customHeight="1">
      <c r="A49" s="48"/>
      <c r="B49" s="1236"/>
      <c r="C49" s="1237"/>
      <c r="D49" s="62"/>
      <c r="E49" s="1228" t="s">
        <v>16</v>
      </c>
      <c r="F49" s="1228"/>
      <c r="G49" s="1228"/>
      <c r="H49" s="1228"/>
      <c r="I49" s="1228"/>
      <c r="J49" s="1229"/>
      <c r="K49" s="63">
        <v>1</v>
      </c>
      <c r="L49" s="64">
        <v>1</v>
      </c>
      <c r="M49" s="64">
        <v>1</v>
      </c>
      <c r="N49" s="64">
        <v>1</v>
      </c>
      <c r="O49" s="65">
        <v>1</v>
      </c>
      <c r="P49" s="48"/>
      <c r="Q49" s="48"/>
      <c r="R49" s="48"/>
      <c r="S49" s="48"/>
      <c r="T49" s="48"/>
      <c r="U49" s="48"/>
    </row>
    <row r="50" spans="1:21" ht="30.75" customHeight="1">
      <c r="A50" s="48"/>
      <c r="B50" s="1236"/>
      <c r="C50" s="1237"/>
      <c r="D50" s="62"/>
      <c r="E50" s="1228" t="s">
        <v>17</v>
      </c>
      <c r="F50" s="1228"/>
      <c r="G50" s="1228"/>
      <c r="H50" s="1228"/>
      <c r="I50" s="1228"/>
      <c r="J50" s="1229"/>
      <c r="K50" s="63">
        <v>8</v>
      </c>
      <c r="L50" s="64">
        <v>1</v>
      </c>
      <c r="M50" s="64">
        <v>1</v>
      </c>
      <c r="N50" s="64">
        <v>1</v>
      </c>
      <c r="O50" s="65">
        <v>4</v>
      </c>
      <c r="P50" s="48"/>
      <c r="Q50" s="48"/>
      <c r="R50" s="48"/>
      <c r="S50" s="48"/>
      <c r="T50" s="48"/>
      <c r="U50" s="48"/>
    </row>
    <row r="51" spans="1:21" ht="30.75" customHeight="1">
      <c r="A51" s="48"/>
      <c r="B51" s="1238"/>
      <c r="C51" s="1239"/>
      <c r="D51" s="66"/>
      <c r="E51" s="1228" t="s">
        <v>18</v>
      </c>
      <c r="F51" s="1228"/>
      <c r="G51" s="1228"/>
      <c r="H51" s="1228"/>
      <c r="I51" s="1228"/>
      <c r="J51" s="1229"/>
      <c r="K51" s="63">
        <v>0</v>
      </c>
      <c r="L51" s="64" t="s">
        <v>511</v>
      </c>
      <c r="M51" s="64" t="s">
        <v>511</v>
      </c>
      <c r="N51" s="64" t="s">
        <v>511</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440</v>
      </c>
      <c r="L52" s="64">
        <v>464</v>
      </c>
      <c r="M52" s="64">
        <v>442</v>
      </c>
      <c r="N52" s="64">
        <v>435</v>
      </c>
      <c r="O52" s="65">
        <v>438</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49</v>
      </c>
      <c r="L53" s="69">
        <v>116</v>
      </c>
      <c r="M53" s="69">
        <v>144</v>
      </c>
      <c r="N53" s="69">
        <v>154</v>
      </c>
      <c r="O53" s="70">
        <v>194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7j4/X8f7cy9HtyaYu7pA4qI+wETM8coyk/kH2UutmEPJXIgkLubF+OWzUjTfDY760lAcM69iNXV+onUFbiMXg==" saltValue="QqVf+jC97iwrcvm3G85iL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6"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554</v>
      </c>
      <c r="J40" s="79" t="s">
        <v>555</v>
      </c>
      <c r="K40" s="79" t="s">
        <v>556</v>
      </c>
      <c r="L40" s="79" t="s">
        <v>557</v>
      </c>
      <c r="M40" s="80" t="s">
        <v>558</v>
      </c>
    </row>
    <row r="41" spans="2:13" ht="27.75" customHeight="1">
      <c r="B41" s="1254" t="s">
        <v>24</v>
      </c>
      <c r="C41" s="1255"/>
      <c r="D41" s="81"/>
      <c r="E41" s="1256" t="s">
        <v>25</v>
      </c>
      <c r="F41" s="1256"/>
      <c r="G41" s="1256"/>
      <c r="H41" s="1257"/>
      <c r="I41" s="82">
        <v>4915</v>
      </c>
      <c r="J41" s="83">
        <v>5096</v>
      </c>
      <c r="K41" s="83">
        <v>5165</v>
      </c>
      <c r="L41" s="83">
        <v>5218</v>
      </c>
      <c r="M41" s="84">
        <v>5347</v>
      </c>
    </row>
    <row r="42" spans="2:13" ht="27.75" customHeight="1">
      <c r="B42" s="1244"/>
      <c r="C42" s="1245"/>
      <c r="D42" s="85"/>
      <c r="E42" s="1248" t="s">
        <v>26</v>
      </c>
      <c r="F42" s="1248"/>
      <c r="G42" s="1248"/>
      <c r="H42" s="1249"/>
      <c r="I42" s="86">
        <v>10</v>
      </c>
      <c r="J42" s="87">
        <v>9</v>
      </c>
      <c r="K42" s="87">
        <v>7</v>
      </c>
      <c r="L42" s="87">
        <v>6</v>
      </c>
      <c r="M42" s="88">
        <v>39</v>
      </c>
    </row>
    <row r="43" spans="2:13" ht="27.75" customHeight="1">
      <c r="B43" s="1244"/>
      <c r="C43" s="1245"/>
      <c r="D43" s="85"/>
      <c r="E43" s="1248" t="s">
        <v>27</v>
      </c>
      <c r="F43" s="1248"/>
      <c r="G43" s="1248"/>
      <c r="H43" s="1249"/>
      <c r="I43" s="86">
        <v>2355</v>
      </c>
      <c r="J43" s="87">
        <v>2404</v>
      </c>
      <c r="K43" s="87">
        <v>2332</v>
      </c>
      <c r="L43" s="87">
        <v>2432</v>
      </c>
      <c r="M43" s="88">
        <v>2537</v>
      </c>
    </row>
    <row r="44" spans="2:13" ht="27.75" customHeight="1">
      <c r="B44" s="1244"/>
      <c r="C44" s="1245"/>
      <c r="D44" s="85"/>
      <c r="E44" s="1248" t="s">
        <v>28</v>
      </c>
      <c r="F44" s="1248"/>
      <c r="G44" s="1248"/>
      <c r="H44" s="1249"/>
      <c r="I44" s="86">
        <v>3</v>
      </c>
      <c r="J44" s="87">
        <v>4</v>
      </c>
      <c r="K44" s="87">
        <v>40</v>
      </c>
      <c r="L44" s="87">
        <v>40</v>
      </c>
      <c r="M44" s="88">
        <v>39</v>
      </c>
    </row>
    <row r="45" spans="2:13" ht="27.75" customHeight="1">
      <c r="B45" s="1244"/>
      <c r="C45" s="1245"/>
      <c r="D45" s="85"/>
      <c r="E45" s="1248" t="s">
        <v>29</v>
      </c>
      <c r="F45" s="1248"/>
      <c r="G45" s="1248"/>
      <c r="H45" s="1249"/>
      <c r="I45" s="86">
        <v>778</v>
      </c>
      <c r="J45" s="87">
        <v>802</v>
      </c>
      <c r="K45" s="87">
        <v>824</v>
      </c>
      <c r="L45" s="87">
        <v>827</v>
      </c>
      <c r="M45" s="88">
        <v>797</v>
      </c>
    </row>
    <row r="46" spans="2:13" ht="27.75" customHeight="1">
      <c r="B46" s="1244"/>
      <c r="C46" s="1245"/>
      <c r="D46" s="89"/>
      <c r="E46" s="1248" t="s">
        <v>30</v>
      </c>
      <c r="F46" s="1248"/>
      <c r="G46" s="1248"/>
      <c r="H46" s="1249"/>
      <c r="I46" s="86" t="s">
        <v>511</v>
      </c>
      <c r="J46" s="87" t="s">
        <v>511</v>
      </c>
      <c r="K46" s="87" t="s">
        <v>511</v>
      </c>
      <c r="L46" s="87" t="s">
        <v>511</v>
      </c>
      <c r="M46" s="88" t="s">
        <v>511</v>
      </c>
    </row>
    <row r="47" spans="2:13" ht="27.75" customHeight="1">
      <c r="B47" s="1244"/>
      <c r="C47" s="1245"/>
      <c r="D47" s="90"/>
      <c r="E47" s="1258" t="s">
        <v>31</v>
      </c>
      <c r="F47" s="1259"/>
      <c r="G47" s="1259"/>
      <c r="H47" s="1260"/>
      <c r="I47" s="86" t="s">
        <v>511</v>
      </c>
      <c r="J47" s="87" t="s">
        <v>511</v>
      </c>
      <c r="K47" s="87" t="s">
        <v>511</v>
      </c>
      <c r="L47" s="87" t="s">
        <v>511</v>
      </c>
      <c r="M47" s="88" t="s">
        <v>511</v>
      </c>
    </row>
    <row r="48" spans="2:13" ht="27.75" customHeight="1">
      <c r="B48" s="1244"/>
      <c r="C48" s="1245"/>
      <c r="D48" s="85"/>
      <c r="E48" s="1248" t="s">
        <v>32</v>
      </c>
      <c r="F48" s="1248"/>
      <c r="G48" s="1248"/>
      <c r="H48" s="1249"/>
      <c r="I48" s="86" t="s">
        <v>511</v>
      </c>
      <c r="J48" s="87" t="s">
        <v>511</v>
      </c>
      <c r="K48" s="87" t="s">
        <v>511</v>
      </c>
      <c r="L48" s="87" t="s">
        <v>511</v>
      </c>
      <c r="M48" s="88" t="s">
        <v>511</v>
      </c>
    </row>
    <row r="49" spans="2:13" ht="27.75" customHeight="1">
      <c r="B49" s="1246"/>
      <c r="C49" s="1247"/>
      <c r="D49" s="85"/>
      <c r="E49" s="1248" t="s">
        <v>33</v>
      </c>
      <c r="F49" s="1248"/>
      <c r="G49" s="1248"/>
      <c r="H49" s="1249"/>
      <c r="I49" s="86" t="s">
        <v>511</v>
      </c>
      <c r="J49" s="87" t="s">
        <v>511</v>
      </c>
      <c r="K49" s="87" t="s">
        <v>511</v>
      </c>
      <c r="L49" s="87" t="s">
        <v>511</v>
      </c>
      <c r="M49" s="88" t="s">
        <v>511</v>
      </c>
    </row>
    <row r="50" spans="2:13" ht="27.75" customHeight="1">
      <c r="B50" s="1242" t="s">
        <v>34</v>
      </c>
      <c r="C50" s="1243"/>
      <c r="D50" s="91"/>
      <c r="E50" s="1248" t="s">
        <v>35</v>
      </c>
      <c r="F50" s="1248"/>
      <c r="G50" s="1248"/>
      <c r="H50" s="1249"/>
      <c r="I50" s="86">
        <v>2139</v>
      </c>
      <c r="J50" s="87">
        <v>2232</v>
      </c>
      <c r="K50" s="87">
        <v>2345</v>
      </c>
      <c r="L50" s="87">
        <v>2519</v>
      </c>
      <c r="M50" s="88">
        <v>2105</v>
      </c>
    </row>
    <row r="51" spans="2:13" ht="27.75" customHeight="1">
      <c r="B51" s="1244"/>
      <c r="C51" s="1245"/>
      <c r="D51" s="85"/>
      <c r="E51" s="1248" t="s">
        <v>36</v>
      </c>
      <c r="F51" s="1248"/>
      <c r="G51" s="1248"/>
      <c r="H51" s="1249"/>
      <c r="I51" s="86" t="s">
        <v>511</v>
      </c>
      <c r="J51" s="87" t="s">
        <v>511</v>
      </c>
      <c r="K51" s="87" t="s">
        <v>511</v>
      </c>
      <c r="L51" s="87" t="s">
        <v>511</v>
      </c>
      <c r="M51" s="88" t="s">
        <v>511</v>
      </c>
    </row>
    <row r="52" spans="2:13" ht="27.75" customHeight="1">
      <c r="B52" s="1246"/>
      <c r="C52" s="1247"/>
      <c r="D52" s="85"/>
      <c r="E52" s="1248" t="s">
        <v>37</v>
      </c>
      <c r="F52" s="1248"/>
      <c r="G52" s="1248"/>
      <c r="H52" s="1249"/>
      <c r="I52" s="86">
        <v>5491</v>
      </c>
      <c r="J52" s="87">
        <v>5397</v>
      </c>
      <c r="K52" s="87">
        <v>5356</v>
      </c>
      <c r="L52" s="87">
        <v>5242</v>
      </c>
      <c r="M52" s="88">
        <v>5216</v>
      </c>
    </row>
    <row r="53" spans="2:13" ht="27.75" customHeight="1" thickBot="1">
      <c r="B53" s="1250" t="s">
        <v>38</v>
      </c>
      <c r="C53" s="1251"/>
      <c r="D53" s="92"/>
      <c r="E53" s="1252" t="s">
        <v>39</v>
      </c>
      <c r="F53" s="1252"/>
      <c r="G53" s="1252"/>
      <c r="H53" s="1253"/>
      <c r="I53" s="93">
        <v>432</v>
      </c>
      <c r="J53" s="94">
        <v>687</v>
      </c>
      <c r="K53" s="94">
        <v>669</v>
      </c>
      <c r="L53" s="94">
        <v>760</v>
      </c>
      <c r="M53" s="95">
        <v>1438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R26EC6zmnbYnUQlUizJh5DuqNF0ya7U5hjPTfP18jMrFpufyN/H5C2xv4FpZov3hzl7DnQAr3vk1k6BwzmC+A==" saltValue="fXTkNYPc77HK3I0+0bOn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topLeftCell="G1" zoomScale="70" zoomScaleNormal="70" zoomScaleSheetLayoutView="100" workbookViewId="0">
      <selection activeCell="F63" sqref="F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556</v>
      </c>
      <c r="G54" s="104" t="s">
        <v>557</v>
      </c>
      <c r="H54" s="105" t="s">
        <v>558</v>
      </c>
    </row>
    <row r="55" spans="2:8" ht="52.5" customHeight="1">
      <c r="B55" s="106"/>
      <c r="C55" s="1269" t="s">
        <v>42</v>
      </c>
      <c r="D55" s="1269"/>
      <c r="E55" s="1270"/>
      <c r="F55" s="107">
        <v>877</v>
      </c>
      <c r="G55" s="107">
        <v>978</v>
      </c>
      <c r="H55" s="108">
        <v>905</v>
      </c>
    </row>
    <row r="56" spans="2:8" ht="52.5" customHeight="1">
      <c r="B56" s="109"/>
      <c r="C56" s="1271" t="s">
        <v>43</v>
      </c>
      <c r="D56" s="1271"/>
      <c r="E56" s="1272"/>
      <c r="F56" s="110">
        <v>206</v>
      </c>
      <c r="G56" s="110">
        <v>206</v>
      </c>
      <c r="H56" s="111">
        <v>72</v>
      </c>
    </row>
    <row r="57" spans="2:8" ht="53.25" customHeight="1">
      <c r="B57" s="109"/>
      <c r="C57" s="1273" t="s">
        <v>44</v>
      </c>
      <c r="D57" s="1273"/>
      <c r="E57" s="1274"/>
      <c r="F57" s="112">
        <v>1375</v>
      </c>
      <c r="G57" s="112">
        <v>1438</v>
      </c>
      <c r="H57" s="113">
        <v>1233</v>
      </c>
    </row>
    <row r="58" spans="2:8" ht="45.75" customHeight="1">
      <c r="B58" s="114"/>
      <c r="C58" s="1261" t="s">
        <v>582</v>
      </c>
      <c r="D58" s="1262"/>
      <c r="E58" s="1263"/>
      <c r="F58" s="115">
        <v>772</v>
      </c>
      <c r="G58" s="115">
        <v>821</v>
      </c>
      <c r="H58" s="116">
        <v>644</v>
      </c>
    </row>
    <row r="59" spans="2:8" ht="45.75" customHeight="1">
      <c r="B59" s="114"/>
      <c r="C59" s="1261" t="s">
        <v>583</v>
      </c>
      <c r="D59" s="1262"/>
      <c r="E59" s="1263"/>
      <c r="F59" s="115">
        <v>364</v>
      </c>
      <c r="G59" s="115">
        <v>360</v>
      </c>
      <c r="H59" s="116">
        <v>356</v>
      </c>
    </row>
    <row r="60" spans="2:8" ht="45.75" customHeight="1">
      <c r="B60" s="114"/>
      <c r="C60" s="1261" t="s">
        <v>584</v>
      </c>
      <c r="D60" s="1262"/>
      <c r="E60" s="1263"/>
      <c r="F60" s="115">
        <v>127</v>
      </c>
      <c r="G60" s="115">
        <v>159</v>
      </c>
      <c r="H60" s="116">
        <v>144</v>
      </c>
    </row>
    <row r="61" spans="2:8" ht="45.75" customHeight="1">
      <c r="B61" s="114"/>
      <c r="C61" s="1261" t="s">
        <v>585</v>
      </c>
      <c r="D61" s="1262"/>
      <c r="E61" s="1263"/>
      <c r="F61" s="115">
        <v>58</v>
      </c>
      <c r="G61" s="115">
        <v>55</v>
      </c>
      <c r="H61" s="116">
        <v>52</v>
      </c>
    </row>
    <row r="62" spans="2:8" ht="45.75" customHeight="1" thickBot="1">
      <c r="B62" s="117"/>
      <c r="C62" s="1264" t="s">
        <v>586</v>
      </c>
      <c r="D62" s="1265"/>
      <c r="E62" s="1266"/>
      <c r="F62" s="118">
        <v>32</v>
      </c>
      <c r="G62" s="118">
        <v>32</v>
      </c>
      <c r="H62" s="119">
        <v>32</v>
      </c>
    </row>
    <row r="63" spans="2:8" ht="52.5" customHeight="1" thickBot="1">
      <c r="B63" s="120"/>
      <c r="C63" s="1267" t="s">
        <v>45</v>
      </c>
      <c r="D63" s="1267"/>
      <c r="E63" s="1268"/>
      <c r="F63" s="121">
        <v>2457</v>
      </c>
      <c r="G63" s="121">
        <v>2622</v>
      </c>
      <c r="H63" s="122">
        <v>2211</v>
      </c>
    </row>
    <row r="64" spans="2:8" ht="15" customHeight="1"/>
    <row r="65" ht="0" hidden="1" customHeight="1"/>
    <row r="66" ht="0" hidden="1" customHeight="1"/>
  </sheetData>
  <sheetProtection algorithmName="SHA-512" hashValue="Ob1uOB37JBvI7tQRGBIXtGtmYfxgCjYHk2zoX3JLe/RuyBkb/HOlocepvGohvt9Y8GZqn9VdG4SxtSb7tasPJQ==" saltValue="VgSIewHs+He9Xd02vrdM4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I55" zoomScale="85" zoomScaleNormal="85" zoomScaleSheetLayoutView="55" workbookViewId="0">
      <selection activeCell="BX79" sqref="BX79:CE80"/>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591</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592</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554</v>
      </c>
      <c r="BQ50" s="1288"/>
      <c r="BR50" s="1288"/>
      <c r="BS50" s="1288"/>
      <c r="BT50" s="1288"/>
      <c r="BU50" s="1288"/>
      <c r="BV50" s="1288"/>
      <c r="BW50" s="1288"/>
      <c r="BX50" s="1288" t="s">
        <v>555</v>
      </c>
      <c r="BY50" s="1288"/>
      <c r="BZ50" s="1288"/>
      <c r="CA50" s="1288"/>
      <c r="CB50" s="1288"/>
      <c r="CC50" s="1288"/>
      <c r="CD50" s="1288"/>
      <c r="CE50" s="1288"/>
      <c r="CF50" s="1288" t="s">
        <v>556</v>
      </c>
      <c r="CG50" s="1288"/>
      <c r="CH50" s="1288"/>
      <c r="CI50" s="1288"/>
      <c r="CJ50" s="1288"/>
      <c r="CK50" s="1288"/>
      <c r="CL50" s="1288"/>
      <c r="CM50" s="1288"/>
      <c r="CN50" s="1288" t="s">
        <v>557</v>
      </c>
      <c r="CO50" s="1288"/>
      <c r="CP50" s="1288"/>
      <c r="CQ50" s="1288"/>
      <c r="CR50" s="1288"/>
      <c r="CS50" s="1288"/>
      <c r="CT50" s="1288"/>
      <c r="CU50" s="1288"/>
      <c r="CV50" s="1288" t="s">
        <v>558</v>
      </c>
      <c r="CW50" s="1288"/>
      <c r="CX50" s="1288"/>
      <c r="CY50" s="1288"/>
      <c r="CZ50" s="1288"/>
      <c r="DA50" s="1288"/>
      <c r="DB50" s="1288"/>
      <c r="DC50" s="1288"/>
    </row>
    <row r="51" spans="1:109" ht="13.5" customHeight="1">
      <c r="B51" s="374"/>
      <c r="G51" s="1295"/>
      <c r="H51" s="1295"/>
      <c r="I51" s="1293"/>
      <c r="J51" s="1293"/>
      <c r="K51" s="1291"/>
      <c r="L51" s="1291"/>
      <c r="M51" s="1291"/>
      <c r="N51" s="1291"/>
      <c r="AM51" s="383"/>
      <c r="AN51" s="1292" t="s">
        <v>593</v>
      </c>
      <c r="AO51" s="1292"/>
      <c r="AP51" s="1292"/>
      <c r="AQ51" s="1292"/>
      <c r="AR51" s="1292"/>
      <c r="AS51" s="1292"/>
      <c r="AT51" s="1292"/>
      <c r="AU51" s="1292"/>
      <c r="AV51" s="1292"/>
      <c r="AW51" s="1292"/>
      <c r="AX51" s="1292"/>
      <c r="AY51" s="1292"/>
      <c r="AZ51" s="1292"/>
      <c r="BA51" s="1292"/>
      <c r="BB51" s="1292" t="s">
        <v>594</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90">
        <v>26.3</v>
      </c>
      <c r="CG51" s="1290"/>
      <c r="CH51" s="1290"/>
      <c r="CI51" s="1290"/>
      <c r="CJ51" s="1290"/>
      <c r="CK51" s="1290"/>
      <c r="CL51" s="1290"/>
      <c r="CM51" s="1290"/>
      <c r="CN51" s="1289"/>
      <c r="CO51" s="1290"/>
      <c r="CP51" s="1290"/>
      <c r="CQ51" s="1290"/>
      <c r="CR51" s="1290"/>
      <c r="CS51" s="1290"/>
      <c r="CT51" s="1290"/>
      <c r="CU51" s="1290"/>
      <c r="CV51" s="1289"/>
      <c r="CW51" s="1290"/>
      <c r="CX51" s="1290"/>
      <c r="CY51" s="1290"/>
      <c r="CZ51" s="1290"/>
      <c r="DA51" s="1290"/>
      <c r="DB51" s="1290"/>
      <c r="DC51" s="1290"/>
    </row>
    <row r="52" spans="1:109">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595</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90">
        <v>47.9</v>
      </c>
      <c r="CG53" s="1290"/>
      <c r="CH53" s="1290"/>
      <c r="CI53" s="1290"/>
      <c r="CJ53" s="1290"/>
      <c r="CK53" s="1290"/>
      <c r="CL53" s="1290"/>
      <c r="CM53" s="1290"/>
      <c r="CN53" s="1289"/>
      <c r="CO53" s="1290"/>
      <c r="CP53" s="1290"/>
      <c r="CQ53" s="1290"/>
      <c r="CR53" s="1290"/>
      <c r="CS53" s="1290"/>
      <c r="CT53" s="1290"/>
      <c r="CU53" s="1290"/>
      <c r="CV53" s="1289"/>
      <c r="CW53" s="1290"/>
      <c r="CX53" s="1290"/>
      <c r="CY53" s="1290"/>
      <c r="CZ53" s="1290"/>
      <c r="DA53" s="1290"/>
      <c r="DB53" s="1290"/>
      <c r="DC53" s="1290"/>
    </row>
    <row r="54" spans="1:109">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2"/>
      <c r="B55" s="374"/>
      <c r="G55" s="1284"/>
      <c r="H55" s="1284"/>
      <c r="I55" s="1284"/>
      <c r="J55" s="1284"/>
      <c r="K55" s="1291"/>
      <c r="L55" s="1291"/>
      <c r="M55" s="1291"/>
      <c r="N55" s="1291"/>
      <c r="AN55" s="1288" t="s">
        <v>596</v>
      </c>
      <c r="AO55" s="1288"/>
      <c r="AP55" s="1288"/>
      <c r="AQ55" s="1288"/>
      <c r="AR55" s="1288"/>
      <c r="AS55" s="1288"/>
      <c r="AT55" s="1288"/>
      <c r="AU55" s="1288"/>
      <c r="AV55" s="1288"/>
      <c r="AW55" s="1288"/>
      <c r="AX55" s="1288"/>
      <c r="AY55" s="1288"/>
      <c r="AZ55" s="1288"/>
      <c r="BA55" s="1288"/>
      <c r="BB55" s="1292" t="s">
        <v>594</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90">
        <v>0.8</v>
      </c>
      <c r="CG55" s="1290"/>
      <c r="CH55" s="1290"/>
      <c r="CI55" s="1290"/>
      <c r="CJ55" s="1290"/>
      <c r="CK55" s="1290"/>
      <c r="CL55" s="1290"/>
      <c r="CM55" s="1290"/>
      <c r="CN55" s="1289"/>
      <c r="CO55" s="1290"/>
      <c r="CP55" s="1290"/>
      <c r="CQ55" s="1290"/>
      <c r="CR55" s="1290"/>
      <c r="CS55" s="1290"/>
      <c r="CT55" s="1290"/>
      <c r="CU55" s="1290"/>
      <c r="CV55" s="1289"/>
      <c r="CW55" s="1290"/>
      <c r="CX55" s="1290"/>
      <c r="CY55" s="1290"/>
      <c r="CZ55" s="1290"/>
      <c r="DA55" s="1290"/>
      <c r="DB55" s="1290"/>
      <c r="DC55" s="1290"/>
    </row>
    <row r="56" spans="1:109">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595</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90">
        <v>56.2</v>
      </c>
      <c r="CG57" s="1290"/>
      <c r="CH57" s="1290"/>
      <c r="CI57" s="1290"/>
      <c r="CJ57" s="1290"/>
      <c r="CK57" s="1290"/>
      <c r="CL57" s="1290"/>
      <c r="CM57" s="1290"/>
      <c r="CN57" s="1289"/>
      <c r="CO57" s="1290"/>
      <c r="CP57" s="1290"/>
      <c r="CQ57" s="1290"/>
      <c r="CR57" s="1290"/>
      <c r="CS57" s="1290"/>
      <c r="CT57" s="1290"/>
      <c r="CU57" s="1290"/>
      <c r="CV57" s="1289"/>
      <c r="CW57" s="1290"/>
      <c r="CX57" s="1290"/>
      <c r="CY57" s="1290"/>
      <c r="CZ57" s="1290"/>
      <c r="DA57" s="1290"/>
      <c r="DB57" s="1290"/>
      <c r="DC57" s="1290"/>
      <c r="DD57" s="387"/>
      <c r="DE57" s="386"/>
    </row>
    <row r="58" spans="1:109" s="382" customFormat="1">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597</v>
      </c>
    </row>
    <row r="64" spans="1:109">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598</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592</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554</v>
      </c>
      <c r="BQ72" s="1288"/>
      <c r="BR72" s="1288"/>
      <c r="BS72" s="1288"/>
      <c r="BT72" s="1288"/>
      <c r="BU72" s="1288"/>
      <c r="BV72" s="1288"/>
      <c r="BW72" s="1288"/>
      <c r="BX72" s="1288" t="s">
        <v>555</v>
      </c>
      <c r="BY72" s="1288"/>
      <c r="BZ72" s="1288"/>
      <c r="CA72" s="1288"/>
      <c r="CB72" s="1288"/>
      <c r="CC72" s="1288"/>
      <c r="CD72" s="1288"/>
      <c r="CE72" s="1288"/>
      <c r="CF72" s="1288" t="s">
        <v>556</v>
      </c>
      <c r="CG72" s="1288"/>
      <c r="CH72" s="1288"/>
      <c r="CI72" s="1288"/>
      <c r="CJ72" s="1288"/>
      <c r="CK72" s="1288"/>
      <c r="CL72" s="1288"/>
      <c r="CM72" s="1288"/>
      <c r="CN72" s="1288" t="s">
        <v>557</v>
      </c>
      <c r="CO72" s="1288"/>
      <c r="CP72" s="1288"/>
      <c r="CQ72" s="1288"/>
      <c r="CR72" s="1288"/>
      <c r="CS72" s="1288"/>
      <c r="CT72" s="1288"/>
      <c r="CU72" s="1288"/>
      <c r="CV72" s="1288" t="s">
        <v>558</v>
      </c>
      <c r="CW72" s="1288"/>
      <c r="CX72" s="1288"/>
      <c r="CY72" s="1288"/>
      <c r="CZ72" s="1288"/>
      <c r="DA72" s="1288"/>
      <c r="DB72" s="1288"/>
      <c r="DC72" s="1288"/>
    </row>
    <row r="73" spans="2:107">
      <c r="B73" s="374"/>
      <c r="G73" s="1295"/>
      <c r="H73" s="1295"/>
      <c r="I73" s="1295"/>
      <c r="J73" s="1295"/>
      <c r="K73" s="1296"/>
      <c r="L73" s="1296"/>
      <c r="M73" s="1296"/>
      <c r="N73" s="1296"/>
      <c r="AM73" s="383"/>
      <c r="AN73" s="1292" t="s">
        <v>593</v>
      </c>
      <c r="AO73" s="1292"/>
      <c r="AP73" s="1292"/>
      <c r="AQ73" s="1292"/>
      <c r="AR73" s="1292"/>
      <c r="AS73" s="1292"/>
      <c r="AT73" s="1292"/>
      <c r="AU73" s="1292"/>
      <c r="AV73" s="1292"/>
      <c r="AW73" s="1292"/>
      <c r="AX73" s="1292"/>
      <c r="AY73" s="1292"/>
      <c r="AZ73" s="1292"/>
      <c r="BA73" s="1292"/>
      <c r="BB73" s="1292" t="s">
        <v>594</v>
      </c>
      <c r="BC73" s="1292"/>
      <c r="BD73" s="1292"/>
      <c r="BE73" s="1292"/>
      <c r="BF73" s="1292"/>
      <c r="BG73" s="1292"/>
      <c r="BH73" s="1292"/>
      <c r="BI73" s="1292"/>
      <c r="BJ73" s="1292"/>
      <c r="BK73" s="1292"/>
      <c r="BL73" s="1292"/>
      <c r="BM73" s="1292"/>
      <c r="BN73" s="1292"/>
      <c r="BO73" s="1292"/>
      <c r="BP73" s="1290">
        <v>17.3</v>
      </c>
      <c r="BQ73" s="1290"/>
      <c r="BR73" s="1290"/>
      <c r="BS73" s="1290"/>
      <c r="BT73" s="1290"/>
      <c r="BU73" s="1290"/>
      <c r="BV73" s="1290"/>
      <c r="BW73" s="1290"/>
      <c r="BX73" s="1290">
        <v>27.2</v>
      </c>
      <c r="BY73" s="1290"/>
      <c r="BZ73" s="1290"/>
      <c r="CA73" s="1290"/>
      <c r="CB73" s="1290"/>
      <c r="CC73" s="1290"/>
      <c r="CD73" s="1290"/>
      <c r="CE73" s="1290"/>
      <c r="CF73" s="1290">
        <v>26.3</v>
      </c>
      <c r="CG73" s="1290"/>
      <c r="CH73" s="1290"/>
      <c r="CI73" s="1290"/>
      <c r="CJ73" s="1290"/>
      <c r="CK73" s="1290"/>
      <c r="CL73" s="1290"/>
      <c r="CM73" s="1290"/>
      <c r="CN73" s="1290">
        <v>30.2</v>
      </c>
      <c r="CO73" s="1290"/>
      <c r="CP73" s="1290"/>
      <c r="CQ73" s="1290"/>
      <c r="CR73" s="1290"/>
      <c r="CS73" s="1290"/>
      <c r="CT73" s="1290"/>
      <c r="CU73" s="1290"/>
      <c r="CV73" s="1290">
        <v>57.2</v>
      </c>
      <c r="CW73" s="1290"/>
      <c r="CX73" s="1290"/>
      <c r="CY73" s="1290"/>
      <c r="CZ73" s="1290"/>
      <c r="DA73" s="1290"/>
      <c r="DB73" s="1290"/>
      <c r="DC73" s="1290"/>
    </row>
    <row r="74" spans="2:107">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599</v>
      </c>
      <c r="BC75" s="1292"/>
      <c r="BD75" s="1292"/>
      <c r="BE75" s="1292"/>
      <c r="BF75" s="1292"/>
      <c r="BG75" s="1292"/>
      <c r="BH75" s="1292"/>
      <c r="BI75" s="1292"/>
      <c r="BJ75" s="1292"/>
      <c r="BK75" s="1292"/>
      <c r="BL75" s="1292"/>
      <c r="BM75" s="1292"/>
      <c r="BN75" s="1292"/>
      <c r="BO75" s="1292"/>
      <c r="BP75" s="1290">
        <v>4.2</v>
      </c>
      <c r="BQ75" s="1290"/>
      <c r="BR75" s="1290"/>
      <c r="BS75" s="1290"/>
      <c r="BT75" s="1290"/>
      <c r="BU75" s="1290"/>
      <c r="BV75" s="1290"/>
      <c r="BW75" s="1290"/>
      <c r="BX75" s="1290">
        <v>3.6</v>
      </c>
      <c r="BY75" s="1290"/>
      <c r="BZ75" s="1290"/>
      <c r="CA75" s="1290"/>
      <c r="CB75" s="1290"/>
      <c r="CC75" s="1290"/>
      <c r="CD75" s="1290"/>
      <c r="CE75" s="1290"/>
      <c r="CF75" s="1290">
        <v>4</v>
      </c>
      <c r="CG75" s="1290"/>
      <c r="CH75" s="1290"/>
      <c r="CI75" s="1290"/>
      <c r="CJ75" s="1290"/>
      <c r="CK75" s="1290"/>
      <c r="CL75" s="1290"/>
      <c r="CM75" s="1290"/>
      <c r="CN75" s="1290">
        <v>5.4</v>
      </c>
      <c r="CO75" s="1290"/>
      <c r="CP75" s="1290"/>
      <c r="CQ75" s="1290"/>
      <c r="CR75" s="1290"/>
      <c r="CS75" s="1290"/>
      <c r="CT75" s="1290"/>
      <c r="CU75" s="1290"/>
      <c r="CV75" s="1290">
        <v>6.6</v>
      </c>
      <c r="CW75" s="1290"/>
      <c r="CX75" s="1290"/>
      <c r="CY75" s="1290"/>
      <c r="CZ75" s="1290"/>
      <c r="DA75" s="1290"/>
      <c r="DB75" s="1290"/>
      <c r="DC75" s="1290"/>
    </row>
    <row r="76" spans="2:107">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4"/>
      <c r="G77" s="1284"/>
      <c r="H77" s="1284"/>
      <c r="I77" s="1284"/>
      <c r="J77" s="1284"/>
      <c r="K77" s="1296"/>
      <c r="L77" s="1296"/>
      <c r="M77" s="1296"/>
      <c r="N77" s="1296"/>
      <c r="AN77" s="1288" t="s">
        <v>596</v>
      </c>
      <c r="AO77" s="1288"/>
      <c r="AP77" s="1288"/>
      <c r="AQ77" s="1288"/>
      <c r="AR77" s="1288"/>
      <c r="AS77" s="1288"/>
      <c r="AT77" s="1288"/>
      <c r="AU77" s="1288"/>
      <c r="AV77" s="1288"/>
      <c r="AW77" s="1288"/>
      <c r="AX77" s="1288"/>
      <c r="AY77" s="1288"/>
      <c r="AZ77" s="1288"/>
      <c r="BA77" s="1288"/>
      <c r="BB77" s="1292" t="s">
        <v>594</v>
      </c>
      <c r="BC77" s="1292"/>
      <c r="BD77" s="1292"/>
      <c r="BE77" s="1292"/>
      <c r="BF77" s="1292"/>
      <c r="BG77" s="1292"/>
      <c r="BH77" s="1292"/>
      <c r="BI77" s="1292"/>
      <c r="BJ77" s="1292"/>
      <c r="BK77" s="1292"/>
      <c r="BL77" s="1292"/>
      <c r="BM77" s="1292"/>
      <c r="BN77" s="1292"/>
      <c r="BO77" s="1292"/>
      <c r="BP77" s="1290">
        <v>20.5</v>
      </c>
      <c r="BQ77" s="1290"/>
      <c r="BR77" s="1290"/>
      <c r="BS77" s="1290"/>
      <c r="BT77" s="1290"/>
      <c r="BU77" s="1290"/>
      <c r="BV77" s="1290"/>
      <c r="BW77" s="1290"/>
      <c r="BX77" s="1290">
        <v>17.899999999999999</v>
      </c>
      <c r="BY77" s="1290"/>
      <c r="BZ77" s="1290"/>
      <c r="CA77" s="1290"/>
      <c r="CB77" s="1290"/>
      <c r="CC77" s="1290"/>
      <c r="CD77" s="1290"/>
      <c r="CE77" s="1290"/>
      <c r="CF77" s="1290">
        <v>0.8</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599</v>
      </c>
      <c r="BC79" s="1292"/>
      <c r="BD79" s="1292"/>
      <c r="BE79" s="1292"/>
      <c r="BF79" s="1292"/>
      <c r="BG79" s="1292"/>
      <c r="BH79" s="1292"/>
      <c r="BI79" s="1292"/>
      <c r="BJ79" s="1292"/>
      <c r="BK79" s="1292"/>
      <c r="BL79" s="1292"/>
      <c r="BM79" s="1292"/>
      <c r="BN79" s="1292"/>
      <c r="BO79" s="1292"/>
      <c r="BP79" s="1290">
        <v>10.5</v>
      </c>
      <c r="BQ79" s="1290"/>
      <c r="BR79" s="1290"/>
      <c r="BS79" s="1290"/>
      <c r="BT79" s="1290"/>
      <c r="BU79" s="1290"/>
      <c r="BV79" s="1290"/>
      <c r="BW79" s="1290"/>
      <c r="BX79" s="1290">
        <v>9.5</v>
      </c>
      <c r="BY79" s="1290"/>
      <c r="BZ79" s="1290"/>
      <c r="CA79" s="1290"/>
      <c r="CB79" s="1290"/>
      <c r="CC79" s="1290"/>
      <c r="CD79" s="1290"/>
      <c r="CE79" s="1290"/>
      <c r="CF79" s="1290">
        <v>8.1</v>
      </c>
      <c r="CG79" s="1290"/>
      <c r="CH79" s="1290"/>
      <c r="CI79" s="1290"/>
      <c r="CJ79" s="1290"/>
      <c r="CK79" s="1290"/>
      <c r="CL79" s="1290"/>
      <c r="CM79" s="1290"/>
      <c r="CN79" s="1290">
        <v>7.3</v>
      </c>
      <c r="CO79" s="1290"/>
      <c r="CP79" s="1290"/>
      <c r="CQ79" s="1290"/>
      <c r="CR79" s="1290"/>
      <c r="CS79" s="1290"/>
      <c r="CT79" s="1290"/>
      <c r="CU79" s="1290"/>
      <c r="CV79" s="1290">
        <v>7.2</v>
      </c>
      <c r="CW79" s="1290"/>
      <c r="CX79" s="1290"/>
      <c r="CY79" s="1290"/>
      <c r="CZ79" s="1290"/>
      <c r="DA79" s="1290"/>
      <c r="DB79" s="1290"/>
      <c r="DC79" s="1290"/>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VXfBBlRCmUQGgt6vYl9n6+oZGw4+2OsiD8A/jJM4cB0q+6Vu80vc/a0G41NBowIDR5o01YOOHxPijgqtyxcQQ==" saltValue="m8IIvgthe8Dgd2G7Kjenm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3" zoomScale="60" zoomScaleNormal="60" zoomScaleSheetLayoutView="70" workbookViewId="0">
      <selection activeCell="BX79" sqref="BX79:CE8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aMjMhXK8Zm+EKVSPBYueRCCMDcSnPOnfpvnLFMz6k9GeTNh7OHLoPqgtVQ9Jnk6b0gHuL94rQ3u3y5yp6+Xw==" saltValue="xIWfaUKp+/tqSXaH8JtDD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70" zoomScaleNormal="70" zoomScaleSheetLayoutView="55" workbookViewId="0">
      <selection activeCell="BK46" sqref="BK46"/>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px2SRsQL0+egdvG7soWEw3GO2YVOiRyIhrCJMXgwxRKtcNC8LciuCq8z0zRyUm2zPBl9SctY1SlOtUfif9Tkw==" saltValue="/bIj2FzEFQ4Bd6oS9TjeY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551</v>
      </c>
      <c r="G2" s="136"/>
      <c r="H2" s="137"/>
    </row>
    <row r="3" spans="1:8">
      <c r="A3" s="133" t="s">
        <v>544</v>
      </c>
      <c r="B3" s="138"/>
      <c r="C3" s="139"/>
      <c r="D3" s="140">
        <v>179547</v>
      </c>
      <c r="E3" s="141"/>
      <c r="F3" s="142">
        <v>119674</v>
      </c>
      <c r="G3" s="143"/>
      <c r="H3" s="144"/>
    </row>
    <row r="4" spans="1:8">
      <c r="A4" s="145"/>
      <c r="B4" s="146"/>
      <c r="C4" s="147"/>
      <c r="D4" s="148">
        <v>45677</v>
      </c>
      <c r="E4" s="149"/>
      <c r="F4" s="150">
        <v>57803</v>
      </c>
      <c r="G4" s="151"/>
      <c r="H4" s="152"/>
    </row>
    <row r="5" spans="1:8">
      <c r="A5" s="133" t="s">
        <v>546</v>
      </c>
      <c r="B5" s="138"/>
      <c r="C5" s="139"/>
      <c r="D5" s="140">
        <v>129801</v>
      </c>
      <c r="E5" s="141"/>
      <c r="F5" s="142">
        <v>119685</v>
      </c>
      <c r="G5" s="143"/>
      <c r="H5" s="144"/>
    </row>
    <row r="6" spans="1:8">
      <c r="A6" s="145"/>
      <c r="B6" s="146"/>
      <c r="C6" s="147"/>
      <c r="D6" s="148">
        <v>72844</v>
      </c>
      <c r="E6" s="149"/>
      <c r="F6" s="150">
        <v>68464</v>
      </c>
      <c r="G6" s="151"/>
      <c r="H6" s="152"/>
    </row>
    <row r="7" spans="1:8">
      <c r="A7" s="133" t="s">
        <v>547</v>
      </c>
      <c r="B7" s="138"/>
      <c r="C7" s="139"/>
      <c r="D7" s="140">
        <v>86446</v>
      </c>
      <c r="E7" s="141"/>
      <c r="F7" s="142">
        <v>128611</v>
      </c>
      <c r="G7" s="143"/>
      <c r="H7" s="144"/>
    </row>
    <row r="8" spans="1:8">
      <c r="A8" s="145"/>
      <c r="B8" s="146"/>
      <c r="C8" s="147"/>
      <c r="D8" s="148">
        <v>65514</v>
      </c>
      <c r="E8" s="149"/>
      <c r="F8" s="150">
        <v>61552</v>
      </c>
      <c r="G8" s="151"/>
      <c r="H8" s="152"/>
    </row>
    <row r="9" spans="1:8">
      <c r="A9" s="133" t="s">
        <v>548</v>
      </c>
      <c r="B9" s="138"/>
      <c r="C9" s="139"/>
      <c r="D9" s="140">
        <v>100431</v>
      </c>
      <c r="E9" s="141"/>
      <c r="F9" s="142">
        <v>138651</v>
      </c>
      <c r="G9" s="143"/>
      <c r="H9" s="144"/>
    </row>
    <row r="10" spans="1:8">
      <c r="A10" s="145"/>
      <c r="B10" s="146"/>
      <c r="C10" s="147"/>
      <c r="D10" s="148">
        <v>48790</v>
      </c>
      <c r="E10" s="149"/>
      <c r="F10" s="150">
        <v>71211</v>
      </c>
      <c r="G10" s="151"/>
      <c r="H10" s="152"/>
    </row>
    <row r="11" spans="1:8">
      <c r="A11" s="133" t="s">
        <v>549</v>
      </c>
      <c r="B11" s="138"/>
      <c r="C11" s="139"/>
      <c r="D11" s="140">
        <v>149087</v>
      </c>
      <c r="E11" s="141"/>
      <c r="F11" s="142">
        <v>122882</v>
      </c>
      <c r="G11" s="143"/>
      <c r="H11" s="144"/>
    </row>
    <row r="12" spans="1:8">
      <c r="A12" s="145"/>
      <c r="B12" s="146"/>
      <c r="C12" s="153"/>
      <c r="D12" s="148">
        <v>72861</v>
      </c>
      <c r="E12" s="149"/>
      <c r="F12" s="150">
        <v>65785</v>
      </c>
      <c r="G12" s="151"/>
      <c r="H12" s="152"/>
    </row>
    <row r="13" spans="1:8">
      <c r="A13" s="133"/>
      <c r="B13" s="138"/>
      <c r="C13" s="154"/>
      <c r="D13" s="155">
        <v>129062</v>
      </c>
      <c r="E13" s="156"/>
      <c r="F13" s="157">
        <v>125901</v>
      </c>
      <c r="G13" s="158"/>
      <c r="H13" s="144"/>
    </row>
    <row r="14" spans="1:8">
      <c r="A14" s="145"/>
      <c r="B14" s="146"/>
      <c r="C14" s="147"/>
      <c r="D14" s="148">
        <v>61137</v>
      </c>
      <c r="E14" s="149"/>
      <c r="F14" s="150">
        <v>64963</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6.81</v>
      </c>
      <c r="C19" s="159">
        <f>ROUND(VALUE(SUBSTITUTE(実質収支比率等に係る経年分析!G$48,"▲","-")),2)</f>
        <v>8.7200000000000006</v>
      </c>
      <c r="D19" s="159">
        <f>ROUND(VALUE(SUBSTITUTE(実質収支比率等に係る経年分析!H$48,"▲","-")),2)</f>
        <v>7.88</v>
      </c>
      <c r="E19" s="159">
        <f>ROUND(VALUE(SUBSTITUTE(実質収支比率等に係る経年分析!I$48,"▲","-")),2)</f>
        <v>7.08</v>
      </c>
      <c r="F19" s="159">
        <f>ROUND(VALUE(SUBSTITUTE(実質収支比率等に係る経年分析!J$48,"▲","-")),2)</f>
        <v>6.14</v>
      </c>
    </row>
    <row r="20" spans="1:11">
      <c r="A20" s="159" t="s">
        <v>49</v>
      </c>
      <c r="B20" s="159">
        <f>ROUND(VALUE(SUBSTITUTE(実質収支比率等に係る経年分析!F$47,"▲","-")),2)</f>
        <v>29.85</v>
      </c>
      <c r="C20" s="159">
        <f>ROUND(VALUE(SUBSTITUTE(実質収支比率等に係る経年分析!G$47,"▲","-")),2)</f>
        <v>29.33</v>
      </c>
      <c r="D20" s="159">
        <f>ROUND(VALUE(SUBSTITUTE(実質収支比率等に係る経年分析!H$47,"▲","-")),2)</f>
        <v>29.39</v>
      </c>
      <c r="E20" s="159">
        <f>ROUND(VALUE(SUBSTITUTE(実質収支比率等に係る経年分析!I$47,"▲","-")),2)</f>
        <v>33.130000000000003</v>
      </c>
      <c r="F20" s="159">
        <f>ROUND(VALUE(SUBSTITUTE(実質収支比率等に係る経年分析!J$47,"▲","-")),2)</f>
        <v>30.69</v>
      </c>
    </row>
    <row r="21" spans="1:11">
      <c r="A21" s="159" t="s">
        <v>50</v>
      </c>
      <c r="B21" s="159">
        <f>IF(ISNUMBER(VALUE(SUBSTITUTE(実質収支比率等に係る経年分析!F$49,"▲","-"))),ROUND(VALUE(SUBSTITUTE(実質収支比率等に係る経年分析!F$49,"▲","-")),2),NA())</f>
        <v>3.73</v>
      </c>
      <c r="C21" s="159">
        <f>IF(ISNUMBER(VALUE(SUBSTITUTE(実質収支比率等に係る経年分析!G$49,"▲","-"))),ROUND(VALUE(SUBSTITUTE(実質収支比率等に係る経年分析!G$49,"▲","-")),2),NA())</f>
        <v>2.08</v>
      </c>
      <c r="D21" s="159">
        <f>IF(ISNUMBER(VALUE(SUBSTITUTE(実質収支比率等に係る経年分析!H$49,"▲","-"))),ROUND(VALUE(SUBSTITUTE(実質収支比率等に係る経年分析!H$49,"▲","-")),2),NA())</f>
        <v>-0.28000000000000003</v>
      </c>
      <c r="E21" s="159">
        <f>IF(ISNUMBER(VALUE(SUBSTITUTE(実質収支比率等に係る経年分析!I$49,"▲","-"))),ROUND(VALUE(SUBSTITUTE(実質収支比率等に係る経年分析!I$49,"▲","-")),2),NA())</f>
        <v>2.54</v>
      </c>
      <c r="F21" s="159">
        <f>IF(ISNUMBER(VALUE(SUBSTITUTE(実質収支比率等に係る経年分析!J$49,"▲","-"))),ROUND(VALUE(SUBSTITUTE(実質収支比率等に係る経年分析!J$49,"▲","-")),2),NA())</f>
        <v>2.98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介護保険事業特別会計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0.25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0.48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びわ湖東部中核工業団地公共緑地維持管理特別会計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0.28999999999999998</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1.1100000000000001</v>
      </c>
    </row>
    <row r="34" spans="1:16">
      <c r="A34" s="160" t="str">
        <f>IF(連結実質赤字比率に係る赤字・黒字の構成分析!C$36="",NA(),連結実質赤字比率に係る赤字・黒字の構成分析!C$36)</f>
        <v>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1.1399999999999999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2.0699999999999998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1.53</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6.78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8.6999999999999993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7.86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7.06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6.11</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11.08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11.34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12.42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13.63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13.11</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440</v>
      </c>
      <c r="E42" s="161"/>
      <c r="F42" s="161"/>
      <c r="G42" s="161">
        <f>'実質公債費比率（分子）の構造'!L$52</f>
        <v>464</v>
      </c>
      <c r="H42" s="161"/>
      <c r="I42" s="161"/>
      <c r="J42" s="161">
        <f>'実質公債費比率（分子）の構造'!M$52</f>
        <v>442</v>
      </c>
      <c r="K42" s="161"/>
      <c r="L42" s="161"/>
      <c r="M42" s="161">
        <f>'実質公債費比率（分子）の構造'!N$52</f>
        <v>435</v>
      </c>
      <c r="N42" s="161"/>
      <c r="O42" s="161"/>
      <c r="P42" s="161">
        <f>'実質公債費比率（分子）の構造'!O$52</f>
        <v>438</v>
      </c>
    </row>
    <row r="43" spans="1:16">
      <c r="A43" s="161" t="s">
        <v>58</v>
      </c>
      <c r="B43" s="161">
        <f>'実質公債費比率（分子）の構造'!K$51</f>
        <v>0</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c r="A44" s="161" t="s">
        <v>59</v>
      </c>
      <c r="B44" s="161">
        <f>'実質公債費比率（分子）の構造'!K$50</f>
        <v>8</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4</v>
      </c>
      <c r="O44" s="161"/>
      <c r="P44" s="161"/>
    </row>
    <row r="45" spans="1:16">
      <c r="A45" s="161" t="s">
        <v>60</v>
      </c>
      <c r="B45" s="161">
        <f>'実質公債費比率（分子）の構造'!K$49</f>
        <v>1</v>
      </c>
      <c r="C45" s="161"/>
      <c r="D45" s="161"/>
      <c r="E45" s="161">
        <f>'実質公債費比率（分子）の構造'!L$49</f>
        <v>1</v>
      </c>
      <c r="F45" s="161"/>
      <c r="G45" s="161"/>
      <c r="H45" s="161">
        <f>'実質公債費比率（分子）の構造'!M$49</f>
        <v>1</v>
      </c>
      <c r="I45" s="161"/>
      <c r="J45" s="161"/>
      <c r="K45" s="161">
        <f>'実質公債費比率（分子）の構造'!N$49</f>
        <v>1</v>
      </c>
      <c r="L45" s="161"/>
      <c r="M45" s="161"/>
      <c r="N45" s="161">
        <f>'実質公債費比率（分子）の構造'!O$49</f>
        <v>1</v>
      </c>
      <c r="O45" s="161"/>
      <c r="P45" s="161"/>
    </row>
    <row r="46" spans="1:16">
      <c r="A46" s="161" t="s">
        <v>61</v>
      </c>
      <c r="B46" s="161">
        <f>'実質公債費比率（分子）の構造'!K$48</f>
        <v>99</v>
      </c>
      <c r="C46" s="161"/>
      <c r="D46" s="161"/>
      <c r="E46" s="161">
        <f>'実質公債費比率（分子）の構造'!L$48</f>
        <v>151</v>
      </c>
      <c r="F46" s="161"/>
      <c r="G46" s="161"/>
      <c r="H46" s="161">
        <f>'実質公債費比率（分子）の構造'!M$48</f>
        <v>167</v>
      </c>
      <c r="I46" s="161"/>
      <c r="J46" s="161"/>
      <c r="K46" s="161">
        <f>'実質公債費比率（分子）の構造'!N$48</f>
        <v>175</v>
      </c>
      <c r="L46" s="161"/>
      <c r="M46" s="161"/>
      <c r="N46" s="161">
        <f>'実質公債費比率（分子）の構造'!O$48</f>
        <v>172</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381</v>
      </c>
      <c r="C49" s="161"/>
      <c r="D49" s="161"/>
      <c r="E49" s="161">
        <f>'実質公債費比率（分子）の構造'!L$45</f>
        <v>427</v>
      </c>
      <c r="F49" s="161"/>
      <c r="G49" s="161"/>
      <c r="H49" s="161">
        <f>'実質公債費比率（分子）の構造'!M$45</f>
        <v>417</v>
      </c>
      <c r="I49" s="161"/>
      <c r="J49" s="161"/>
      <c r="K49" s="161">
        <f>'実質公債費比率（分子）の構造'!N$45</f>
        <v>412</v>
      </c>
      <c r="L49" s="161"/>
      <c r="M49" s="161"/>
      <c r="N49" s="161">
        <f>'実質公債費比率（分子）の構造'!O$45</f>
        <v>455</v>
      </c>
      <c r="O49" s="161"/>
      <c r="P49" s="161"/>
    </row>
    <row r="50" spans="1:16">
      <c r="A50" s="161" t="s">
        <v>64</v>
      </c>
      <c r="B50" s="161" t="e">
        <f>NA()</f>
        <v>#N/A</v>
      </c>
      <c r="C50" s="161">
        <f>IF(ISNUMBER('実質公債費比率（分子）の構造'!K$53),'実質公債費比率（分子）の構造'!K$53,NA())</f>
        <v>49</v>
      </c>
      <c r="D50" s="161" t="e">
        <f>NA()</f>
        <v>#N/A</v>
      </c>
      <c r="E50" s="161" t="e">
        <f>NA()</f>
        <v>#N/A</v>
      </c>
      <c r="F50" s="161">
        <f>IF(ISNUMBER('実質公債費比率（分子）の構造'!L$53),'実質公債費比率（分子）の構造'!L$53,NA())</f>
        <v>116</v>
      </c>
      <c r="G50" s="161" t="e">
        <f>NA()</f>
        <v>#N/A</v>
      </c>
      <c r="H50" s="161" t="e">
        <f>NA()</f>
        <v>#N/A</v>
      </c>
      <c r="I50" s="161">
        <f>IF(ISNUMBER('実質公債費比率（分子）の構造'!M$53),'実質公債費比率（分子）の構造'!M$53,NA())</f>
        <v>144</v>
      </c>
      <c r="J50" s="161" t="e">
        <f>NA()</f>
        <v>#N/A</v>
      </c>
      <c r="K50" s="161" t="e">
        <f>NA()</f>
        <v>#N/A</v>
      </c>
      <c r="L50" s="161">
        <f>IF(ISNUMBER('実質公債費比率（分子）の構造'!N$53),'実質公債費比率（分子）の構造'!N$53,NA())</f>
        <v>154</v>
      </c>
      <c r="M50" s="161" t="e">
        <f>NA()</f>
        <v>#N/A</v>
      </c>
      <c r="N50" s="161" t="e">
        <f>NA()</f>
        <v>#N/A</v>
      </c>
      <c r="O50" s="161">
        <f>IF(ISNUMBER('実質公債費比率（分子）の構造'!O$53),'実質公債費比率（分子）の構造'!O$53,NA())</f>
        <v>194</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5491</v>
      </c>
      <c r="E56" s="160"/>
      <c r="F56" s="160"/>
      <c r="G56" s="160">
        <f>'将来負担比率（分子）の構造'!J$52</f>
        <v>5397</v>
      </c>
      <c r="H56" s="160"/>
      <c r="I56" s="160"/>
      <c r="J56" s="160">
        <f>'将来負担比率（分子）の構造'!K$52</f>
        <v>5356</v>
      </c>
      <c r="K56" s="160"/>
      <c r="L56" s="160"/>
      <c r="M56" s="160">
        <f>'将来負担比率（分子）の構造'!L$52</f>
        <v>5242</v>
      </c>
      <c r="N56" s="160"/>
      <c r="O56" s="160"/>
      <c r="P56" s="160">
        <f>'将来負担比率（分子）の構造'!M$52</f>
        <v>5216</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2139</v>
      </c>
      <c r="E58" s="160"/>
      <c r="F58" s="160"/>
      <c r="G58" s="160">
        <f>'将来負担比率（分子）の構造'!J$50</f>
        <v>2232</v>
      </c>
      <c r="H58" s="160"/>
      <c r="I58" s="160"/>
      <c r="J58" s="160">
        <f>'将来負担比率（分子）の構造'!K$50</f>
        <v>2345</v>
      </c>
      <c r="K58" s="160"/>
      <c r="L58" s="160"/>
      <c r="M58" s="160">
        <f>'将来負担比率（分子）の構造'!L$50</f>
        <v>2519</v>
      </c>
      <c r="N58" s="160"/>
      <c r="O58" s="160"/>
      <c r="P58" s="160">
        <f>'将来負担比率（分子）の構造'!M$50</f>
        <v>2105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778</v>
      </c>
      <c r="C62" s="160"/>
      <c r="D62" s="160"/>
      <c r="E62" s="160">
        <f>'将来負担比率（分子）の構造'!J$45</f>
        <v>802</v>
      </c>
      <c r="F62" s="160"/>
      <c r="G62" s="160"/>
      <c r="H62" s="160">
        <f>'将来負担比率（分子）の構造'!K$45</f>
        <v>824</v>
      </c>
      <c r="I62" s="160"/>
      <c r="J62" s="160"/>
      <c r="K62" s="160">
        <f>'将来負担比率（分子）の構造'!L$45</f>
        <v>827</v>
      </c>
      <c r="L62" s="160"/>
      <c r="M62" s="160"/>
      <c r="N62" s="160">
        <f>'将来負担比率（分子）の構造'!M$45</f>
        <v>797</v>
      </c>
      <c r="O62" s="160"/>
      <c r="P62" s="160"/>
    </row>
    <row r="63" spans="1:16">
      <c r="A63" s="160" t="s">
        <v>28</v>
      </c>
      <c r="B63" s="160">
        <f>'将来負担比率（分子）の構造'!I$44</f>
        <v>3</v>
      </c>
      <c r="C63" s="160"/>
      <c r="D63" s="160"/>
      <c r="E63" s="160">
        <f>'将来負担比率（分子）の構造'!J$44</f>
        <v>4</v>
      </c>
      <c r="F63" s="160"/>
      <c r="G63" s="160"/>
      <c r="H63" s="160">
        <f>'将来負担比率（分子）の構造'!K$44</f>
        <v>40</v>
      </c>
      <c r="I63" s="160"/>
      <c r="J63" s="160"/>
      <c r="K63" s="160">
        <f>'将来負担比率（分子）の構造'!L$44</f>
        <v>40</v>
      </c>
      <c r="L63" s="160"/>
      <c r="M63" s="160"/>
      <c r="N63" s="160">
        <f>'将来負担比率（分子）の構造'!M$44</f>
        <v>39</v>
      </c>
      <c r="O63" s="160"/>
      <c r="P63" s="160"/>
    </row>
    <row r="64" spans="1:16">
      <c r="A64" s="160" t="s">
        <v>27</v>
      </c>
      <c r="B64" s="160">
        <f>'将来負担比率（分子）の構造'!I$43</f>
        <v>2355</v>
      </c>
      <c r="C64" s="160"/>
      <c r="D64" s="160"/>
      <c r="E64" s="160">
        <f>'将来負担比率（分子）の構造'!J$43</f>
        <v>2404</v>
      </c>
      <c r="F64" s="160"/>
      <c r="G64" s="160"/>
      <c r="H64" s="160">
        <f>'将来負担比率（分子）の構造'!K$43</f>
        <v>2332</v>
      </c>
      <c r="I64" s="160"/>
      <c r="J64" s="160"/>
      <c r="K64" s="160">
        <f>'将来負担比率（分子）の構造'!L$43</f>
        <v>2432</v>
      </c>
      <c r="L64" s="160"/>
      <c r="M64" s="160"/>
      <c r="N64" s="160">
        <f>'将来負担比率（分子）の構造'!M$43</f>
        <v>2537</v>
      </c>
      <c r="O64" s="160"/>
      <c r="P64" s="160"/>
    </row>
    <row r="65" spans="1:16">
      <c r="A65" s="160" t="s">
        <v>26</v>
      </c>
      <c r="B65" s="160">
        <f>'将来負担比率（分子）の構造'!I$42</f>
        <v>10</v>
      </c>
      <c r="C65" s="160"/>
      <c r="D65" s="160"/>
      <c r="E65" s="160">
        <f>'将来負担比率（分子）の構造'!J$42</f>
        <v>9</v>
      </c>
      <c r="F65" s="160"/>
      <c r="G65" s="160"/>
      <c r="H65" s="160">
        <f>'将来負担比率（分子）の構造'!K$42</f>
        <v>7</v>
      </c>
      <c r="I65" s="160"/>
      <c r="J65" s="160"/>
      <c r="K65" s="160">
        <f>'将来負担比率（分子）の構造'!L$42</f>
        <v>6</v>
      </c>
      <c r="L65" s="160"/>
      <c r="M65" s="160"/>
      <c r="N65" s="160">
        <f>'将来負担比率（分子）の構造'!M$42</f>
        <v>39</v>
      </c>
      <c r="O65" s="160"/>
      <c r="P65" s="160"/>
    </row>
    <row r="66" spans="1:16">
      <c r="A66" s="160" t="s">
        <v>25</v>
      </c>
      <c r="B66" s="160">
        <f>'将来負担比率（分子）の構造'!I$41</f>
        <v>4915</v>
      </c>
      <c r="C66" s="160"/>
      <c r="D66" s="160"/>
      <c r="E66" s="160">
        <f>'将来負担比率（分子）の構造'!J$41</f>
        <v>5096</v>
      </c>
      <c r="F66" s="160"/>
      <c r="G66" s="160"/>
      <c r="H66" s="160">
        <f>'将来負担比率（分子）の構造'!K$41</f>
        <v>5165</v>
      </c>
      <c r="I66" s="160"/>
      <c r="J66" s="160"/>
      <c r="K66" s="160">
        <f>'将来負担比率（分子）の構造'!L$41</f>
        <v>5218</v>
      </c>
      <c r="L66" s="160"/>
      <c r="M66" s="160"/>
      <c r="N66" s="160">
        <f>'将来負担比率（分子）の構造'!M$41</f>
        <v>5347</v>
      </c>
      <c r="O66" s="160"/>
      <c r="P66" s="160"/>
    </row>
    <row r="67" spans="1:16">
      <c r="A67" s="160" t="s">
        <v>68</v>
      </c>
      <c r="B67" s="160" t="e">
        <f>NA()</f>
        <v>#N/A</v>
      </c>
      <c r="C67" s="160">
        <f>IF(ISNUMBER('将来負担比率（分子）の構造'!I$53), IF('将来負担比率（分子）の構造'!I$53 &lt; 0, 0, '将来負担比率（分子）の構造'!I$53), NA())</f>
        <v>432</v>
      </c>
      <c r="D67" s="160" t="e">
        <f>NA()</f>
        <v>#N/A</v>
      </c>
      <c r="E67" s="160" t="e">
        <f>NA()</f>
        <v>#N/A</v>
      </c>
      <c r="F67" s="160">
        <f>IF(ISNUMBER('将来負担比率（分子）の構造'!J$53), IF('将来負担比率（分子）の構造'!J$53 &lt; 0, 0, '将来負担比率（分子）の構造'!J$53), NA())</f>
        <v>687</v>
      </c>
      <c r="G67" s="160" t="e">
        <f>NA()</f>
        <v>#N/A</v>
      </c>
      <c r="H67" s="160" t="e">
        <f>NA()</f>
        <v>#N/A</v>
      </c>
      <c r="I67" s="160">
        <f>IF(ISNUMBER('将来負担比率（分子）の構造'!K$53), IF('将来負担比率（分子）の構造'!K$53 &lt; 0, 0, '将来負担比率（分子）の構造'!K$53), NA())</f>
        <v>669</v>
      </c>
      <c r="J67" s="160" t="e">
        <f>NA()</f>
        <v>#N/A</v>
      </c>
      <c r="K67" s="160" t="e">
        <f>NA()</f>
        <v>#N/A</v>
      </c>
      <c r="L67" s="160">
        <f>IF(ISNUMBER('将来負担比率（分子）の構造'!L$53), IF('将来負担比率（分子）の構造'!L$53 &lt; 0, 0, '将来負担比率（分子）の構造'!L$53), NA())</f>
        <v>760</v>
      </c>
      <c r="M67" s="160" t="e">
        <f>NA()</f>
        <v>#N/A</v>
      </c>
      <c r="N67" s="160" t="e">
        <f>NA()</f>
        <v>#N/A</v>
      </c>
      <c r="O67" s="160">
        <f>IF(ISNUMBER('将来負担比率（分子）の構造'!M$53), IF('将来負担比率（分子）の構造'!M$53 &lt; 0, 0, '将来負担比率（分子）の構造'!M$53), NA())</f>
        <v>1438</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877</v>
      </c>
      <c r="C72" s="164">
        <f>基金残高に係る経年分析!G55</f>
        <v>978</v>
      </c>
      <c r="D72" s="164">
        <f>基金残高に係る経年分析!H55</f>
        <v>905</v>
      </c>
    </row>
    <row r="73" spans="1:16">
      <c r="A73" s="163" t="s">
        <v>71</v>
      </c>
      <c r="B73" s="164">
        <f>基金残高に係る経年分析!F56</f>
        <v>206</v>
      </c>
      <c r="C73" s="164">
        <f>基金残高に係る経年分析!G56</f>
        <v>206</v>
      </c>
      <c r="D73" s="164">
        <f>基金残高に係る経年分析!H56</f>
        <v>72</v>
      </c>
    </row>
    <row r="74" spans="1:16">
      <c r="A74" s="163" t="s">
        <v>72</v>
      </c>
      <c r="B74" s="164">
        <f>基金残高に係る経年分析!F57</f>
        <v>1375</v>
      </c>
      <c r="C74" s="164">
        <f>基金残高に係る経年分析!G57</f>
        <v>1438</v>
      </c>
      <c r="D74" s="164">
        <f>基金残高に係る経年分析!H57</f>
        <v>1233</v>
      </c>
    </row>
  </sheetData>
  <sheetProtection algorithmName="SHA-512" hashValue="NwkdE3KmBXQrPmsst6wG/rRD8zcnXNvaptbk7Pule6fmksZJ203pLn2MW9iVplTJksCbjxcbgMxI1N2y99KOmQ==" saltValue="fAto6I4mX+lGI6qvFf3r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218</v>
      </c>
      <c r="C5" s="741"/>
      <c r="D5" s="741"/>
      <c r="E5" s="741"/>
      <c r="F5" s="741"/>
      <c r="G5" s="741"/>
      <c r="H5" s="741"/>
      <c r="I5" s="741"/>
      <c r="J5" s="741"/>
      <c r="K5" s="741"/>
      <c r="L5" s="741"/>
      <c r="M5" s="741"/>
      <c r="N5" s="741"/>
      <c r="O5" s="741"/>
      <c r="P5" s="741"/>
      <c r="Q5" s="742"/>
      <c r="R5" s="706">
        <v>1885497</v>
      </c>
      <c r="S5" s="707"/>
      <c r="T5" s="707"/>
      <c r="U5" s="707"/>
      <c r="V5" s="707"/>
      <c r="W5" s="707"/>
      <c r="X5" s="707"/>
      <c r="Y5" s="753"/>
      <c r="Z5" s="771">
        <v>35.799999999999997</v>
      </c>
      <c r="AA5" s="771"/>
      <c r="AB5" s="771"/>
      <c r="AC5" s="771"/>
      <c r="AD5" s="772">
        <v>1885497</v>
      </c>
      <c r="AE5" s="772"/>
      <c r="AF5" s="772"/>
      <c r="AG5" s="772"/>
      <c r="AH5" s="772"/>
      <c r="AI5" s="772"/>
      <c r="AJ5" s="772"/>
      <c r="AK5" s="772"/>
      <c r="AL5" s="754">
        <v>69</v>
      </c>
      <c r="AM5" s="723"/>
      <c r="AN5" s="723"/>
      <c r="AO5" s="755"/>
      <c r="AP5" s="740" t="s">
        <v>219</v>
      </c>
      <c r="AQ5" s="741"/>
      <c r="AR5" s="741"/>
      <c r="AS5" s="741"/>
      <c r="AT5" s="741"/>
      <c r="AU5" s="741"/>
      <c r="AV5" s="741"/>
      <c r="AW5" s="741"/>
      <c r="AX5" s="741"/>
      <c r="AY5" s="741"/>
      <c r="AZ5" s="741"/>
      <c r="BA5" s="741"/>
      <c r="BB5" s="741"/>
      <c r="BC5" s="741"/>
      <c r="BD5" s="741"/>
      <c r="BE5" s="741"/>
      <c r="BF5" s="742"/>
      <c r="BG5" s="641">
        <v>1885497</v>
      </c>
      <c r="BH5" s="644"/>
      <c r="BI5" s="644"/>
      <c r="BJ5" s="644"/>
      <c r="BK5" s="644"/>
      <c r="BL5" s="644"/>
      <c r="BM5" s="644"/>
      <c r="BN5" s="645"/>
      <c r="BO5" s="703">
        <v>100</v>
      </c>
      <c r="BP5" s="703"/>
      <c r="BQ5" s="703"/>
      <c r="BR5" s="703"/>
      <c r="BS5" s="704">
        <v>36684</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c r="B6" s="638" t="s">
        <v>223</v>
      </c>
      <c r="C6" s="639"/>
      <c r="D6" s="639"/>
      <c r="E6" s="639"/>
      <c r="F6" s="639"/>
      <c r="G6" s="639"/>
      <c r="H6" s="639"/>
      <c r="I6" s="639"/>
      <c r="J6" s="639"/>
      <c r="K6" s="639"/>
      <c r="L6" s="639"/>
      <c r="M6" s="639"/>
      <c r="N6" s="639"/>
      <c r="O6" s="639"/>
      <c r="P6" s="639"/>
      <c r="Q6" s="640"/>
      <c r="R6" s="641">
        <v>42402</v>
      </c>
      <c r="S6" s="644"/>
      <c r="T6" s="644"/>
      <c r="U6" s="644"/>
      <c r="V6" s="644"/>
      <c r="W6" s="644"/>
      <c r="X6" s="644"/>
      <c r="Y6" s="645"/>
      <c r="Z6" s="703">
        <v>0.8</v>
      </c>
      <c r="AA6" s="703"/>
      <c r="AB6" s="703"/>
      <c r="AC6" s="703"/>
      <c r="AD6" s="704">
        <v>42402</v>
      </c>
      <c r="AE6" s="704"/>
      <c r="AF6" s="704"/>
      <c r="AG6" s="704"/>
      <c r="AH6" s="704"/>
      <c r="AI6" s="704"/>
      <c r="AJ6" s="704"/>
      <c r="AK6" s="704"/>
      <c r="AL6" s="646">
        <v>1.6</v>
      </c>
      <c r="AM6" s="647"/>
      <c r="AN6" s="647"/>
      <c r="AO6" s="705"/>
      <c r="AP6" s="638" t="s">
        <v>224</v>
      </c>
      <c r="AQ6" s="639"/>
      <c r="AR6" s="639"/>
      <c r="AS6" s="639"/>
      <c r="AT6" s="639"/>
      <c r="AU6" s="639"/>
      <c r="AV6" s="639"/>
      <c r="AW6" s="639"/>
      <c r="AX6" s="639"/>
      <c r="AY6" s="639"/>
      <c r="AZ6" s="639"/>
      <c r="BA6" s="639"/>
      <c r="BB6" s="639"/>
      <c r="BC6" s="639"/>
      <c r="BD6" s="639"/>
      <c r="BE6" s="639"/>
      <c r="BF6" s="640"/>
      <c r="BG6" s="641">
        <v>1885497</v>
      </c>
      <c r="BH6" s="644"/>
      <c r="BI6" s="644"/>
      <c r="BJ6" s="644"/>
      <c r="BK6" s="644"/>
      <c r="BL6" s="644"/>
      <c r="BM6" s="644"/>
      <c r="BN6" s="645"/>
      <c r="BO6" s="703">
        <v>100</v>
      </c>
      <c r="BP6" s="703"/>
      <c r="BQ6" s="703"/>
      <c r="BR6" s="703"/>
      <c r="BS6" s="704">
        <v>36684</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71002</v>
      </c>
      <c r="CS6" s="644"/>
      <c r="CT6" s="644"/>
      <c r="CU6" s="644"/>
      <c r="CV6" s="644"/>
      <c r="CW6" s="644"/>
      <c r="CX6" s="644"/>
      <c r="CY6" s="645"/>
      <c r="CZ6" s="754">
        <v>1.4</v>
      </c>
      <c r="DA6" s="723"/>
      <c r="DB6" s="723"/>
      <c r="DC6" s="757"/>
      <c r="DD6" s="649" t="s">
        <v>226</v>
      </c>
      <c r="DE6" s="644"/>
      <c r="DF6" s="644"/>
      <c r="DG6" s="644"/>
      <c r="DH6" s="644"/>
      <c r="DI6" s="644"/>
      <c r="DJ6" s="644"/>
      <c r="DK6" s="644"/>
      <c r="DL6" s="644"/>
      <c r="DM6" s="644"/>
      <c r="DN6" s="644"/>
      <c r="DO6" s="644"/>
      <c r="DP6" s="645"/>
      <c r="DQ6" s="649">
        <v>70943</v>
      </c>
      <c r="DR6" s="644"/>
      <c r="DS6" s="644"/>
      <c r="DT6" s="644"/>
      <c r="DU6" s="644"/>
      <c r="DV6" s="644"/>
      <c r="DW6" s="644"/>
      <c r="DX6" s="644"/>
      <c r="DY6" s="644"/>
      <c r="DZ6" s="644"/>
      <c r="EA6" s="644"/>
      <c r="EB6" s="644"/>
      <c r="EC6" s="684"/>
    </row>
    <row r="7" spans="2:143" ht="11.25" customHeight="1">
      <c r="B7" s="638" t="s">
        <v>227</v>
      </c>
      <c r="C7" s="639"/>
      <c r="D7" s="639"/>
      <c r="E7" s="639"/>
      <c r="F7" s="639"/>
      <c r="G7" s="639"/>
      <c r="H7" s="639"/>
      <c r="I7" s="639"/>
      <c r="J7" s="639"/>
      <c r="K7" s="639"/>
      <c r="L7" s="639"/>
      <c r="M7" s="639"/>
      <c r="N7" s="639"/>
      <c r="O7" s="639"/>
      <c r="P7" s="639"/>
      <c r="Q7" s="640"/>
      <c r="R7" s="641">
        <v>1654</v>
      </c>
      <c r="S7" s="644"/>
      <c r="T7" s="644"/>
      <c r="U7" s="644"/>
      <c r="V7" s="644"/>
      <c r="W7" s="644"/>
      <c r="X7" s="644"/>
      <c r="Y7" s="645"/>
      <c r="Z7" s="703">
        <v>0</v>
      </c>
      <c r="AA7" s="703"/>
      <c r="AB7" s="703"/>
      <c r="AC7" s="703"/>
      <c r="AD7" s="704">
        <v>1654</v>
      </c>
      <c r="AE7" s="704"/>
      <c r="AF7" s="704"/>
      <c r="AG7" s="704"/>
      <c r="AH7" s="704"/>
      <c r="AI7" s="704"/>
      <c r="AJ7" s="704"/>
      <c r="AK7" s="704"/>
      <c r="AL7" s="646">
        <v>0.1</v>
      </c>
      <c r="AM7" s="647"/>
      <c r="AN7" s="647"/>
      <c r="AO7" s="705"/>
      <c r="AP7" s="638" t="s">
        <v>228</v>
      </c>
      <c r="AQ7" s="639"/>
      <c r="AR7" s="639"/>
      <c r="AS7" s="639"/>
      <c r="AT7" s="639"/>
      <c r="AU7" s="639"/>
      <c r="AV7" s="639"/>
      <c r="AW7" s="639"/>
      <c r="AX7" s="639"/>
      <c r="AY7" s="639"/>
      <c r="AZ7" s="639"/>
      <c r="BA7" s="639"/>
      <c r="BB7" s="639"/>
      <c r="BC7" s="639"/>
      <c r="BD7" s="639"/>
      <c r="BE7" s="639"/>
      <c r="BF7" s="640"/>
      <c r="BG7" s="641">
        <v>662066</v>
      </c>
      <c r="BH7" s="644"/>
      <c r="BI7" s="644"/>
      <c r="BJ7" s="644"/>
      <c r="BK7" s="644"/>
      <c r="BL7" s="644"/>
      <c r="BM7" s="644"/>
      <c r="BN7" s="645"/>
      <c r="BO7" s="703">
        <v>35.1</v>
      </c>
      <c r="BP7" s="703"/>
      <c r="BQ7" s="703"/>
      <c r="BR7" s="703"/>
      <c r="BS7" s="704">
        <v>36684</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595961</v>
      </c>
      <c r="CS7" s="644"/>
      <c r="CT7" s="644"/>
      <c r="CU7" s="644"/>
      <c r="CV7" s="644"/>
      <c r="CW7" s="644"/>
      <c r="CX7" s="644"/>
      <c r="CY7" s="645"/>
      <c r="CZ7" s="703">
        <v>11.8</v>
      </c>
      <c r="DA7" s="703"/>
      <c r="DB7" s="703"/>
      <c r="DC7" s="703"/>
      <c r="DD7" s="649">
        <v>17559</v>
      </c>
      <c r="DE7" s="644"/>
      <c r="DF7" s="644"/>
      <c r="DG7" s="644"/>
      <c r="DH7" s="644"/>
      <c r="DI7" s="644"/>
      <c r="DJ7" s="644"/>
      <c r="DK7" s="644"/>
      <c r="DL7" s="644"/>
      <c r="DM7" s="644"/>
      <c r="DN7" s="644"/>
      <c r="DO7" s="644"/>
      <c r="DP7" s="645"/>
      <c r="DQ7" s="649">
        <v>541456</v>
      </c>
      <c r="DR7" s="644"/>
      <c r="DS7" s="644"/>
      <c r="DT7" s="644"/>
      <c r="DU7" s="644"/>
      <c r="DV7" s="644"/>
      <c r="DW7" s="644"/>
      <c r="DX7" s="644"/>
      <c r="DY7" s="644"/>
      <c r="DZ7" s="644"/>
      <c r="EA7" s="644"/>
      <c r="EB7" s="644"/>
      <c r="EC7" s="684"/>
    </row>
    <row r="8" spans="2:143" ht="11.25" customHeight="1">
      <c r="B8" s="638" t="s">
        <v>230</v>
      </c>
      <c r="C8" s="639"/>
      <c r="D8" s="639"/>
      <c r="E8" s="639"/>
      <c r="F8" s="639"/>
      <c r="G8" s="639"/>
      <c r="H8" s="639"/>
      <c r="I8" s="639"/>
      <c r="J8" s="639"/>
      <c r="K8" s="639"/>
      <c r="L8" s="639"/>
      <c r="M8" s="639"/>
      <c r="N8" s="639"/>
      <c r="O8" s="639"/>
      <c r="P8" s="639"/>
      <c r="Q8" s="640"/>
      <c r="R8" s="641">
        <v>4009</v>
      </c>
      <c r="S8" s="644"/>
      <c r="T8" s="644"/>
      <c r="U8" s="644"/>
      <c r="V8" s="644"/>
      <c r="W8" s="644"/>
      <c r="X8" s="644"/>
      <c r="Y8" s="645"/>
      <c r="Z8" s="703">
        <v>0.1</v>
      </c>
      <c r="AA8" s="703"/>
      <c r="AB8" s="703"/>
      <c r="AC8" s="703"/>
      <c r="AD8" s="704">
        <v>4009</v>
      </c>
      <c r="AE8" s="704"/>
      <c r="AF8" s="704"/>
      <c r="AG8" s="704"/>
      <c r="AH8" s="704"/>
      <c r="AI8" s="704"/>
      <c r="AJ8" s="704"/>
      <c r="AK8" s="704"/>
      <c r="AL8" s="646">
        <v>0.1</v>
      </c>
      <c r="AM8" s="647"/>
      <c r="AN8" s="647"/>
      <c r="AO8" s="705"/>
      <c r="AP8" s="638" t="s">
        <v>231</v>
      </c>
      <c r="AQ8" s="639"/>
      <c r="AR8" s="639"/>
      <c r="AS8" s="639"/>
      <c r="AT8" s="639"/>
      <c r="AU8" s="639"/>
      <c r="AV8" s="639"/>
      <c r="AW8" s="639"/>
      <c r="AX8" s="639"/>
      <c r="AY8" s="639"/>
      <c r="AZ8" s="639"/>
      <c r="BA8" s="639"/>
      <c r="BB8" s="639"/>
      <c r="BC8" s="639"/>
      <c r="BD8" s="639"/>
      <c r="BE8" s="639"/>
      <c r="BF8" s="640"/>
      <c r="BG8" s="641">
        <v>12680</v>
      </c>
      <c r="BH8" s="644"/>
      <c r="BI8" s="644"/>
      <c r="BJ8" s="644"/>
      <c r="BK8" s="644"/>
      <c r="BL8" s="644"/>
      <c r="BM8" s="644"/>
      <c r="BN8" s="645"/>
      <c r="BO8" s="703">
        <v>0.7</v>
      </c>
      <c r="BP8" s="703"/>
      <c r="BQ8" s="703"/>
      <c r="BR8" s="703"/>
      <c r="BS8" s="649" t="s">
        <v>123</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1220052</v>
      </c>
      <c r="CS8" s="644"/>
      <c r="CT8" s="644"/>
      <c r="CU8" s="644"/>
      <c r="CV8" s="644"/>
      <c r="CW8" s="644"/>
      <c r="CX8" s="644"/>
      <c r="CY8" s="645"/>
      <c r="CZ8" s="703">
        <v>24.1</v>
      </c>
      <c r="DA8" s="703"/>
      <c r="DB8" s="703"/>
      <c r="DC8" s="703"/>
      <c r="DD8" s="649">
        <v>125356</v>
      </c>
      <c r="DE8" s="644"/>
      <c r="DF8" s="644"/>
      <c r="DG8" s="644"/>
      <c r="DH8" s="644"/>
      <c r="DI8" s="644"/>
      <c r="DJ8" s="644"/>
      <c r="DK8" s="644"/>
      <c r="DL8" s="644"/>
      <c r="DM8" s="644"/>
      <c r="DN8" s="644"/>
      <c r="DO8" s="644"/>
      <c r="DP8" s="645"/>
      <c r="DQ8" s="649">
        <v>702385</v>
      </c>
      <c r="DR8" s="644"/>
      <c r="DS8" s="644"/>
      <c r="DT8" s="644"/>
      <c r="DU8" s="644"/>
      <c r="DV8" s="644"/>
      <c r="DW8" s="644"/>
      <c r="DX8" s="644"/>
      <c r="DY8" s="644"/>
      <c r="DZ8" s="644"/>
      <c r="EA8" s="644"/>
      <c r="EB8" s="644"/>
      <c r="EC8" s="684"/>
    </row>
    <row r="9" spans="2:143" ht="11.25" customHeight="1">
      <c r="B9" s="638" t="s">
        <v>233</v>
      </c>
      <c r="C9" s="639"/>
      <c r="D9" s="639"/>
      <c r="E9" s="639"/>
      <c r="F9" s="639"/>
      <c r="G9" s="639"/>
      <c r="H9" s="639"/>
      <c r="I9" s="639"/>
      <c r="J9" s="639"/>
      <c r="K9" s="639"/>
      <c r="L9" s="639"/>
      <c r="M9" s="639"/>
      <c r="N9" s="639"/>
      <c r="O9" s="639"/>
      <c r="P9" s="639"/>
      <c r="Q9" s="640"/>
      <c r="R9" s="641">
        <v>4855</v>
      </c>
      <c r="S9" s="644"/>
      <c r="T9" s="644"/>
      <c r="U9" s="644"/>
      <c r="V9" s="644"/>
      <c r="W9" s="644"/>
      <c r="X9" s="644"/>
      <c r="Y9" s="645"/>
      <c r="Z9" s="703">
        <v>0.1</v>
      </c>
      <c r="AA9" s="703"/>
      <c r="AB9" s="703"/>
      <c r="AC9" s="703"/>
      <c r="AD9" s="704">
        <v>4855</v>
      </c>
      <c r="AE9" s="704"/>
      <c r="AF9" s="704"/>
      <c r="AG9" s="704"/>
      <c r="AH9" s="704"/>
      <c r="AI9" s="704"/>
      <c r="AJ9" s="704"/>
      <c r="AK9" s="704"/>
      <c r="AL9" s="646">
        <v>0.2</v>
      </c>
      <c r="AM9" s="647"/>
      <c r="AN9" s="647"/>
      <c r="AO9" s="705"/>
      <c r="AP9" s="638" t="s">
        <v>234</v>
      </c>
      <c r="AQ9" s="639"/>
      <c r="AR9" s="639"/>
      <c r="AS9" s="639"/>
      <c r="AT9" s="639"/>
      <c r="AU9" s="639"/>
      <c r="AV9" s="639"/>
      <c r="AW9" s="639"/>
      <c r="AX9" s="639"/>
      <c r="AY9" s="639"/>
      <c r="AZ9" s="639"/>
      <c r="BA9" s="639"/>
      <c r="BB9" s="639"/>
      <c r="BC9" s="639"/>
      <c r="BD9" s="639"/>
      <c r="BE9" s="639"/>
      <c r="BF9" s="640"/>
      <c r="BG9" s="641">
        <v>303339</v>
      </c>
      <c r="BH9" s="644"/>
      <c r="BI9" s="644"/>
      <c r="BJ9" s="644"/>
      <c r="BK9" s="644"/>
      <c r="BL9" s="644"/>
      <c r="BM9" s="644"/>
      <c r="BN9" s="645"/>
      <c r="BO9" s="703">
        <v>16.100000000000001</v>
      </c>
      <c r="BP9" s="703"/>
      <c r="BQ9" s="703"/>
      <c r="BR9" s="703"/>
      <c r="BS9" s="649" t="s">
        <v>123</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448507</v>
      </c>
      <c r="CS9" s="644"/>
      <c r="CT9" s="644"/>
      <c r="CU9" s="644"/>
      <c r="CV9" s="644"/>
      <c r="CW9" s="644"/>
      <c r="CX9" s="644"/>
      <c r="CY9" s="645"/>
      <c r="CZ9" s="703">
        <v>8.9</v>
      </c>
      <c r="DA9" s="703"/>
      <c r="DB9" s="703"/>
      <c r="DC9" s="703"/>
      <c r="DD9" s="649">
        <v>158004</v>
      </c>
      <c r="DE9" s="644"/>
      <c r="DF9" s="644"/>
      <c r="DG9" s="644"/>
      <c r="DH9" s="644"/>
      <c r="DI9" s="644"/>
      <c r="DJ9" s="644"/>
      <c r="DK9" s="644"/>
      <c r="DL9" s="644"/>
      <c r="DM9" s="644"/>
      <c r="DN9" s="644"/>
      <c r="DO9" s="644"/>
      <c r="DP9" s="645"/>
      <c r="DQ9" s="649">
        <v>289427</v>
      </c>
      <c r="DR9" s="644"/>
      <c r="DS9" s="644"/>
      <c r="DT9" s="644"/>
      <c r="DU9" s="644"/>
      <c r="DV9" s="644"/>
      <c r="DW9" s="644"/>
      <c r="DX9" s="644"/>
      <c r="DY9" s="644"/>
      <c r="DZ9" s="644"/>
      <c r="EA9" s="644"/>
      <c r="EB9" s="644"/>
      <c r="EC9" s="684"/>
    </row>
    <row r="10" spans="2:143" ht="11.25" customHeight="1">
      <c r="B10" s="638" t="s">
        <v>236</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237</v>
      </c>
      <c r="AA10" s="703"/>
      <c r="AB10" s="703"/>
      <c r="AC10" s="703"/>
      <c r="AD10" s="704" t="s">
        <v>226</v>
      </c>
      <c r="AE10" s="704"/>
      <c r="AF10" s="704"/>
      <c r="AG10" s="704"/>
      <c r="AH10" s="704"/>
      <c r="AI10" s="704"/>
      <c r="AJ10" s="704"/>
      <c r="AK10" s="704"/>
      <c r="AL10" s="646" t="s">
        <v>226</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52173</v>
      </c>
      <c r="BH10" s="644"/>
      <c r="BI10" s="644"/>
      <c r="BJ10" s="644"/>
      <c r="BK10" s="644"/>
      <c r="BL10" s="644"/>
      <c r="BM10" s="644"/>
      <c r="BN10" s="645"/>
      <c r="BO10" s="703">
        <v>2.8</v>
      </c>
      <c r="BP10" s="703"/>
      <c r="BQ10" s="703"/>
      <c r="BR10" s="703"/>
      <c r="BS10" s="649" t="s">
        <v>123</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t="s">
        <v>123</v>
      </c>
      <c r="CS10" s="644"/>
      <c r="CT10" s="644"/>
      <c r="CU10" s="644"/>
      <c r="CV10" s="644"/>
      <c r="CW10" s="644"/>
      <c r="CX10" s="644"/>
      <c r="CY10" s="645"/>
      <c r="CZ10" s="703" t="s">
        <v>123</v>
      </c>
      <c r="DA10" s="703"/>
      <c r="DB10" s="703"/>
      <c r="DC10" s="703"/>
      <c r="DD10" s="649" t="s">
        <v>226</v>
      </c>
      <c r="DE10" s="644"/>
      <c r="DF10" s="644"/>
      <c r="DG10" s="644"/>
      <c r="DH10" s="644"/>
      <c r="DI10" s="644"/>
      <c r="DJ10" s="644"/>
      <c r="DK10" s="644"/>
      <c r="DL10" s="644"/>
      <c r="DM10" s="644"/>
      <c r="DN10" s="644"/>
      <c r="DO10" s="644"/>
      <c r="DP10" s="645"/>
      <c r="DQ10" s="649" t="s">
        <v>123</v>
      </c>
      <c r="DR10" s="644"/>
      <c r="DS10" s="644"/>
      <c r="DT10" s="644"/>
      <c r="DU10" s="644"/>
      <c r="DV10" s="644"/>
      <c r="DW10" s="644"/>
      <c r="DX10" s="644"/>
      <c r="DY10" s="644"/>
      <c r="DZ10" s="644"/>
      <c r="EA10" s="644"/>
      <c r="EB10" s="644"/>
      <c r="EC10" s="684"/>
    </row>
    <row r="11" spans="2:143" ht="11.25" customHeight="1">
      <c r="B11" s="638" t="s">
        <v>240</v>
      </c>
      <c r="C11" s="639"/>
      <c r="D11" s="639"/>
      <c r="E11" s="639"/>
      <c r="F11" s="639"/>
      <c r="G11" s="639"/>
      <c r="H11" s="639"/>
      <c r="I11" s="639"/>
      <c r="J11" s="639"/>
      <c r="K11" s="639"/>
      <c r="L11" s="639"/>
      <c r="M11" s="639"/>
      <c r="N11" s="639"/>
      <c r="O11" s="639"/>
      <c r="P11" s="639"/>
      <c r="Q11" s="640"/>
      <c r="R11" s="641" t="s">
        <v>123</v>
      </c>
      <c r="S11" s="644"/>
      <c r="T11" s="644"/>
      <c r="U11" s="644"/>
      <c r="V11" s="644"/>
      <c r="W11" s="644"/>
      <c r="X11" s="644"/>
      <c r="Y11" s="645"/>
      <c r="Z11" s="703" t="s">
        <v>123</v>
      </c>
      <c r="AA11" s="703"/>
      <c r="AB11" s="703"/>
      <c r="AC11" s="703"/>
      <c r="AD11" s="704" t="s">
        <v>226</v>
      </c>
      <c r="AE11" s="704"/>
      <c r="AF11" s="704"/>
      <c r="AG11" s="704"/>
      <c r="AH11" s="704"/>
      <c r="AI11" s="704"/>
      <c r="AJ11" s="704"/>
      <c r="AK11" s="704"/>
      <c r="AL11" s="646" t="s">
        <v>226</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293874</v>
      </c>
      <c r="BH11" s="644"/>
      <c r="BI11" s="644"/>
      <c r="BJ11" s="644"/>
      <c r="BK11" s="644"/>
      <c r="BL11" s="644"/>
      <c r="BM11" s="644"/>
      <c r="BN11" s="645"/>
      <c r="BO11" s="703">
        <v>15.6</v>
      </c>
      <c r="BP11" s="703"/>
      <c r="BQ11" s="703"/>
      <c r="BR11" s="703"/>
      <c r="BS11" s="649">
        <v>36684</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278389</v>
      </c>
      <c r="CS11" s="644"/>
      <c r="CT11" s="644"/>
      <c r="CU11" s="644"/>
      <c r="CV11" s="644"/>
      <c r="CW11" s="644"/>
      <c r="CX11" s="644"/>
      <c r="CY11" s="645"/>
      <c r="CZ11" s="703">
        <v>5.5</v>
      </c>
      <c r="DA11" s="703"/>
      <c r="DB11" s="703"/>
      <c r="DC11" s="703"/>
      <c r="DD11" s="649">
        <v>27809</v>
      </c>
      <c r="DE11" s="644"/>
      <c r="DF11" s="644"/>
      <c r="DG11" s="644"/>
      <c r="DH11" s="644"/>
      <c r="DI11" s="644"/>
      <c r="DJ11" s="644"/>
      <c r="DK11" s="644"/>
      <c r="DL11" s="644"/>
      <c r="DM11" s="644"/>
      <c r="DN11" s="644"/>
      <c r="DO11" s="644"/>
      <c r="DP11" s="645"/>
      <c r="DQ11" s="649">
        <v>190352</v>
      </c>
      <c r="DR11" s="644"/>
      <c r="DS11" s="644"/>
      <c r="DT11" s="644"/>
      <c r="DU11" s="644"/>
      <c r="DV11" s="644"/>
      <c r="DW11" s="644"/>
      <c r="DX11" s="644"/>
      <c r="DY11" s="644"/>
      <c r="DZ11" s="644"/>
      <c r="EA11" s="644"/>
      <c r="EB11" s="644"/>
      <c r="EC11" s="684"/>
    </row>
    <row r="12" spans="2:143" ht="11.25" customHeight="1">
      <c r="B12" s="638" t="s">
        <v>243</v>
      </c>
      <c r="C12" s="639"/>
      <c r="D12" s="639"/>
      <c r="E12" s="639"/>
      <c r="F12" s="639"/>
      <c r="G12" s="639"/>
      <c r="H12" s="639"/>
      <c r="I12" s="639"/>
      <c r="J12" s="639"/>
      <c r="K12" s="639"/>
      <c r="L12" s="639"/>
      <c r="M12" s="639"/>
      <c r="N12" s="639"/>
      <c r="O12" s="639"/>
      <c r="P12" s="639"/>
      <c r="Q12" s="640"/>
      <c r="R12" s="641">
        <v>147937</v>
      </c>
      <c r="S12" s="644"/>
      <c r="T12" s="644"/>
      <c r="U12" s="644"/>
      <c r="V12" s="644"/>
      <c r="W12" s="644"/>
      <c r="X12" s="644"/>
      <c r="Y12" s="645"/>
      <c r="Z12" s="703">
        <v>2.8</v>
      </c>
      <c r="AA12" s="703"/>
      <c r="AB12" s="703"/>
      <c r="AC12" s="703"/>
      <c r="AD12" s="704">
        <v>147937</v>
      </c>
      <c r="AE12" s="704"/>
      <c r="AF12" s="704"/>
      <c r="AG12" s="704"/>
      <c r="AH12" s="704"/>
      <c r="AI12" s="704"/>
      <c r="AJ12" s="704"/>
      <c r="AK12" s="704"/>
      <c r="AL12" s="646">
        <v>5.4</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1144830</v>
      </c>
      <c r="BH12" s="644"/>
      <c r="BI12" s="644"/>
      <c r="BJ12" s="644"/>
      <c r="BK12" s="644"/>
      <c r="BL12" s="644"/>
      <c r="BM12" s="644"/>
      <c r="BN12" s="645"/>
      <c r="BO12" s="703">
        <v>60.7</v>
      </c>
      <c r="BP12" s="703"/>
      <c r="BQ12" s="703"/>
      <c r="BR12" s="703"/>
      <c r="BS12" s="649" t="s">
        <v>237</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66282</v>
      </c>
      <c r="CS12" s="644"/>
      <c r="CT12" s="644"/>
      <c r="CU12" s="644"/>
      <c r="CV12" s="644"/>
      <c r="CW12" s="644"/>
      <c r="CX12" s="644"/>
      <c r="CY12" s="645"/>
      <c r="CZ12" s="703">
        <v>1.3</v>
      </c>
      <c r="DA12" s="703"/>
      <c r="DB12" s="703"/>
      <c r="DC12" s="703"/>
      <c r="DD12" s="649">
        <v>22738</v>
      </c>
      <c r="DE12" s="644"/>
      <c r="DF12" s="644"/>
      <c r="DG12" s="644"/>
      <c r="DH12" s="644"/>
      <c r="DI12" s="644"/>
      <c r="DJ12" s="644"/>
      <c r="DK12" s="644"/>
      <c r="DL12" s="644"/>
      <c r="DM12" s="644"/>
      <c r="DN12" s="644"/>
      <c r="DO12" s="644"/>
      <c r="DP12" s="645"/>
      <c r="DQ12" s="649">
        <v>55361</v>
      </c>
      <c r="DR12" s="644"/>
      <c r="DS12" s="644"/>
      <c r="DT12" s="644"/>
      <c r="DU12" s="644"/>
      <c r="DV12" s="644"/>
      <c r="DW12" s="644"/>
      <c r="DX12" s="644"/>
      <c r="DY12" s="644"/>
      <c r="DZ12" s="644"/>
      <c r="EA12" s="644"/>
      <c r="EB12" s="644"/>
      <c r="EC12" s="684"/>
    </row>
    <row r="13" spans="2:143" ht="11.25" customHeight="1">
      <c r="B13" s="638" t="s">
        <v>246</v>
      </c>
      <c r="C13" s="639"/>
      <c r="D13" s="639"/>
      <c r="E13" s="639"/>
      <c r="F13" s="639"/>
      <c r="G13" s="639"/>
      <c r="H13" s="639"/>
      <c r="I13" s="639"/>
      <c r="J13" s="639"/>
      <c r="K13" s="639"/>
      <c r="L13" s="639"/>
      <c r="M13" s="639"/>
      <c r="N13" s="639"/>
      <c r="O13" s="639"/>
      <c r="P13" s="639"/>
      <c r="Q13" s="640"/>
      <c r="R13" s="641" t="s">
        <v>123</v>
      </c>
      <c r="S13" s="644"/>
      <c r="T13" s="644"/>
      <c r="U13" s="644"/>
      <c r="V13" s="644"/>
      <c r="W13" s="644"/>
      <c r="X13" s="644"/>
      <c r="Y13" s="645"/>
      <c r="Z13" s="703" t="s">
        <v>123</v>
      </c>
      <c r="AA13" s="703"/>
      <c r="AB13" s="703"/>
      <c r="AC13" s="703"/>
      <c r="AD13" s="704" t="s">
        <v>226</v>
      </c>
      <c r="AE13" s="704"/>
      <c r="AF13" s="704"/>
      <c r="AG13" s="704"/>
      <c r="AH13" s="704"/>
      <c r="AI13" s="704"/>
      <c r="AJ13" s="704"/>
      <c r="AK13" s="704"/>
      <c r="AL13" s="646" t="s">
        <v>237</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1144115</v>
      </c>
      <c r="BH13" s="644"/>
      <c r="BI13" s="644"/>
      <c r="BJ13" s="644"/>
      <c r="BK13" s="644"/>
      <c r="BL13" s="644"/>
      <c r="BM13" s="644"/>
      <c r="BN13" s="645"/>
      <c r="BO13" s="703">
        <v>60.7</v>
      </c>
      <c r="BP13" s="703"/>
      <c r="BQ13" s="703"/>
      <c r="BR13" s="703"/>
      <c r="BS13" s="649" t="s">
        <v>123</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484768</v>
      </c>
      <c r="CS13" s="644"/>
      <c r="CT13" s="644"/>
      <c r="CU13" s="644"/>
      <c r="CV13" s="644"/>
      <c r="CW13" s="644"/>
      <c r="CX13" s="644"/>
      <c r="CY13" s="645"/>
      <c r="CZ13" s="703">
        <v>9.6</v>
      </c>
      <c r="DA13" s="703"/>
      <c r="DB13" s="703"/>
      <c r="DC13" s="703"/>
      <c r="DD13" s="649">
        <v>288859</v>
      </c>
      <c r="DE13" s="644"/>
      <c r="DF13" s="644"/>
      <c r="DG13" s="644"/>
      <c r="DH13" s="644"/>
      <c r="DI13" s="644"/>
      <c r="DJ13" s="644"/>
      <c r="DK13" s="644"/>
      <c r="DL13" s="644"/>
      <c r="DM13" s="644"/>
      <c r="DN13" s="644"/>
      <c r="DO13" s="644"/>
      <c r="DP13" s="645"/>
      <c r="DQ13" s="649">
        <v>224637</v>
      </c>
      <c r="DR13" s="644"/>
      <c r="DS13" s="644"/>
      <c r="DT13" s="644"/>
      <c r="DU13" s="644"/>
      <c r="DV13" s="644"/>
      <c r="DW13" s="644"/>
      <c r="DX13" s="644"/>
      <c r="DY13" s="644"/>
      <c r="DZ13" s="644"/>
      <c r="EA13" s="644"/>
      <c r="EB13" s="644"/>
      <c r="EC13" s="684"/>
    </row>
    <row r="14" spans="2:143" ht="11.25" customHeight="1">
      <c r="B14" s="638" t="s">
        <v>249</v>
      </c>
      <c r="C14" s="639"/>
      <c r="D14" s="639"/>
      <c r="E14" s="639"/>
      <c r="F14" s="639"/>
      <c r="G14" s="639"/>
      <c r="H14" s="639"/>
      <c r="I14" s="639"/>
      <c r="J14" s="639"/>
      <c r="K14" s="639"/>
      <c r="L14" s="639"/>
      <c r="M14" s="639"/>
      <c r="N14" s="639"/>
      <c r="O14" s="639"/>
      <c r="P14" s="639"/>
      <c r="Q14" s="640"/>
      <c r="R14" s="641" t="s">
        <v>226</v>
      </c>
      <c r="S14" s="644"/>
      <c r="T14" s="644"/>
      <c r="U14" s="644"/>
      <c r="V14" s="644"/>
      <c r="W14" s="644"/>
      <c r="X14" s="644"/>
      <c r="Y14" s="645"/>
      <c r="Z14" s="703" t="s">
        <v>123</v>
      </c>
      <c r="AA14" s="703"/>
      <c r="AB14" s="703"/>
      <c r="AC14" s="703"/>
      <c r="AD14" s="704" t="s">
        <v>226</v>
      </c>
      <c r="AE14" s="704"/>
      <c r="AF14" s="704"/>
      <c r="AG14" s="704"/>
      <c r="AH14" s="704"/>
      <c r="AI14" s="704"/>
      <c r="AJ14" s="704"/>
      <c r="AK14" s="704"/>
      <c r="AL14" s="646" t="s">
        <v>123</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27729</v>
      </c>
      <c r="BH14" s="644"/>
      <c r="BI14" s="644"/>
      <c r="BJ14" s="644"/>
      <c r="BK14" s="644"/>
      <c r="BL14" s="644"/>
      <c r="BM14" s="644"/>
      <c r="BN14" s="645"/>
      <c r="BO14" s="703">
        <v>1.5</v>
      </c>
      <c r="BP14" s="703"/>
      <c r="BQ14" s="703"/>
      <c r="BR14" s="703"/>
      <c r="BS14" s="649" t="s">
        <v>123</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193627</v>
      </c>
      <c r="CS14" s="644"/>
      <c r="CT14" s="644"/>
      <c r="CU14" s="644"/>
      <c r="CV14" s="644"/>
      <c r="CW14" s="644"/>
      <c r="CX14" s="644"/>
      <c r="CY14" s="645"/>
      <c r="CZ14" s="703">
        <v>3.8</v>
      </c>
      <c r="DA14" s="703"/>
      <c r="DB14" s="703"/>
      <c r="DC14" s="703"/>
      <c r="DD14" s="649">
        <v>57600</v>
      </c>
      <c r="DE14" s="644"/>
      <c r="DF14" s="644"/>
      <c r="DG14" s="644"/>
      <c r="DH14" s="644"/>
      <c r="DI14" s="644"/>
      <c r="DJ14" s="644"/>
      <c r="DK14" s="644"/>
      <c r="DL14" s="644"/>
      <c r="DM14" s="644"/>
      <c r="DN14" s="644"/>
      <c r="DO14" s="644"/>
      <c r="DP14" s="645"/>
      <c r="DQ14" s="649">
        <v>134496</v>
      </c>
      <c r="DR14" s="644"/>
      <c r="DS14" s="644"/>
      <c r="DT14" s="644"/>
      <c r="DU14" s="644"/>
      <c r="DV14" s="644"/>
      <c r="DW14" s="644"/>
      <c r="DX14" s="644"/>
      <c r="DY14" s="644"/>
      <c r="DZ14" s="644"/>
      <c r="EA14" s="644"/>
      <c r="EB14" s="644"/>
      <c r="EC14" s="684"/>
    </row>
    <row r="15" spans="2:143" ht="11.25" customHeight="1">
      <c r="B15" s="638" t="s">
        <v>252</v>
      </c>
      <c r="C15" s="639"/>
      <c r="D15" s="639"/>
      <c r="E15" s="639"/>
      <c r="F15" s="639"/>
      <c r="G15" s="639"/>
      <c r="H15" s="639"/>
      <c r="I15" s="639"/>
      <c r="J15" s="639"/>
      <c r="K15" s="639"/>
      <c r="L15" s="639"/>
      <c r="M15" s="639"/>
      <c r="N15" s="639"/>
      <c r="O15" s="639"/>
      <c r="P15" s="639"/>
      <c r="Q15" s="640"/>
      <c r="R15" s="641">
        <v>15706</v>
      </c>
      <c r="S15" s="644"/>
      <c r="T15" s="644"/>
      <c r="U15" s="644"/>
      <c r="V15" s="644"/>
      <c r="W15" s="644"/>
      <c r="X15" s="644"/>
      <c r="Y15" s="645"/>
      <c r="Z15" s="703">
        <v>0.3</v>
      </c>
      <c r="AA15" s="703"/>
      <c r="AB15" s="703"/>
      <c r="AC15" s="703"/>
      <c r="AD15" s="704">
        <v>15706</v>
      </c>
      <c r="AE15" s="704"/>
      <c r="AF15" s="704"/>
      <c r="AG15" s="704"/>
      <c r="AH15" s="704"/>
      <c r="AI15" s="704"/>
      <c r="AJ15" s="704"/>
      <c r="AK15" s="704"/>
      <c r="AL15" s="646">
        <v>0.6</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49819</v>
      </c>
      <c r="BH15" s="644"/>
      <c r="BI15" s="644"/>
      <c r="BJ15" s="644"/>
      <c r="BK15" s="644"/>
      <c r="BL15" s="644"/>
      <c r="BM15" s="644"/>
      <c r="BN15" s="645"/>
      <c r="BO15" s="703">
        <v>2.6</v>
      </c>
      <c r="BP15" s="703"/>
      <c r="BQ15" s="703"/>
      <c r="BR15" s="703"/>
      <c r="BS15" s="649" t="s">
        <v>123</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1053978</v>
      </c>
      <c r="CS15" s="644"/>
      <c r="CT15" s="644"/>
      <c r="CU15" s="644"/>
      <c r="CV15" s="644"/>
      <c r="CW15" s="644"/>
      <c r="CX15" s="644"/>
      <c r="CY15" s="645"/>
      <c r="CZ15" s="703">
        <v>20.8</v>
      </c>
      <c r="DA15" s="703"/>
      <c r="DB15" s="703"/>
      <c r="DC15" s="703"/>
      <c r="DD15" s="649">
        <v>428428</v>
      </c>
      <c r="DE15" s="644"/>
      <c r="DF15" s="644"/>
      <c r="DG15" s="644"/>
      <c r="DH15" s="644"/>
      <c r="DI15" s="644"/>
      <c r="DJ15" s="644"/>
      <c r="DK15" s="644"/>
      <c r="DL15" s="644"/>
      <c r="DM15" s="644"/>
      <c r="DN15" s="644"/>
      <c r="DO15" s="644"/>
      <c r="DP15" s="645"/>
      <c r="DQ15" s="649">
        <v>592069</v>
      </c>
      <c r="DR15" s="644"/>
      <c r="DS15" s="644"/>
      <c r="DT15" s="644"/>
      <c r="DU15" s="644"/>
      <c r="DV15" s="644"/>
      <c r="DW15" s="644"/>
      <c r="DX15" s="644"/>
      <c r="DY15" s="644"/>
      <c r="DZ15" s="644"/>
      <c r="EA15" s="644"/>
      <c r="EB15" s="644"/>
      <c r="EC15" s="684"/>
    </row>
    <row r="16" spans="2:143" ht="11.25" customHeight="1">
      <c r="B16" s="638" t="s">
        <v>255</v>
      </c>
      <c r="C16" s="639"/>
      <c r="D16" s="639"/>
      <c r="E16" s="639"/>
      <c r="F16" s="639"/>
      <c r="G16" s="639"/>
      <c r="H16" s="639"/>
      <c r="I16" s="639"/>
      <c r="J16" s="639"/>
      <c r="K16" s="639"/>
      <c r="L16" s="639"/>
      <c r="M16" s="639"/>
      <c r="N16" s="639"/>
      <c r="O16" s="639"/>
      <c r="P16" s="639"/>
      <c r="Q16" s="640"/>
      <c r="R16" s="641" t="s">
        <v>226</v>
      </c>
      <c r="S16" s="644"/>
      <c r="T16" s="644"/>
      <c r="U16" s="644"/>
      <c r="V16" s="644"/>
      <c r="W16" s="644"/>
      <c r="X16" s="644"/>
      <c r="Y16" s="645"/>
      <c r="Z16" s="703" t="s">
        <v>123</v>
      </c>
      <c r="AA16" s="703"/>
      <c r="AB16" s="703"/>
      <c r="AC16" s="703"/>
      <c r="AD16" s="704" t="s">
        <v>123</v>
      </c>
      <c r="AE16" s="704"/>
      <c r="AF16" s="704"/>
      <c r="AG16" s="704"/>
      <c r="AH16" s="704"/>
      <c r="AI16" s="704"/>
      <c r="AJ16" s="704"/>
      <c r="AK16" s="704"/>
      <c r="AL16" s="646" t="s">
        <v>226</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v>1053</v>
      </c>
      <c r="BH16" s="644"/>
      <c r="BI16" s="644"/>
      <c r="BJ16" s="644"/>
      <c r="BK16" s="644"/>
      <c r="BL16" s="644"/>
      <c r="BM16" s="644"/>
      <c r="BN16" s="645"/>
      <c r="BO16" s="703">
        <v>0.1</v>
      </c>
      <c r="BP16" s="703"/>
      <c r="BQ16" s="703"/>
      <c r="BR16" s="703"/>
      <c r="BS16" s="649" t="s">
        <v>226</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9750</v>
      </c>
      <c r="CS16" s="644"/>
      <c r="CT16" s="644"/>
      <c r="CU16" s="644"/>
      <c r="CV16" s="644"/>
      <c r="CW16" s="644"/>
      <c r="CX16" s="644"/>
      <c r="CY16" s="645"/>
      <c r="CZ16" s="703">
        <v>0.2</v>
      </c>
      <c r="DA16" s="703"/>
      <c r="DB16" s="703"/>
      <c r="DC16" s="703"/>
      <c r="DD16" s="649" t="s">
        <v>226</v>
      </c>
      <c r="DE16" s="644"/>
      <c r="DF16" s="644"/>
      <c r="DG16" s="644"/>
      <c r="DH16" s="644"/>
      <c r="DI16" s="644"/>
      <c r="DJ16" s="644"/>
      <c r="DK16" s="644"/>
      <c r="DL16" s="644"/>
      <c r="DM16" s="644"/>
      <c r="DN16" s="644"/>
      <c r="DO16" s="644"/>
      <c r="DP16" s="645"/>
      <c r="DQ16" s="649">
        <v>3469</v>
      </c>
      <c r="DR16" s="644"/>
      <c r="DS16" s="644"/>
      <c r="DT16" s="644"/>
      <c r="DU16" s="644"/>
      <c r="DV16" s="644"/>
      <c r="DW16" s="644"/>
      <c r="DX16" s="644"/>
      <c r="DY16" s="644"/>
      <c r="DZ16" s="644"/>
      <c r="EA16" s="644"/>
      <c r="EB16" s="644"/>
      <c r="EC16" s="684"/>
    </row>
    <row r="17" spans="2:133" ht="11.25" customHeight="1">
      <c r="B17" s="638" t="s">
        <v>258</v>
      </c>
      <c r="C17" s="639"/>
      <c r="D17" s="639"/>
      <c r="E17" s="639"/>
      <c r="F17" s="639"/>
      <c r="G17" s="639"/>
      <c r="H17" s="639"/>
      <c r="I17" s="639"/>
      <c r="J17" s="639"/>
      <c r="K17" s="639"/>
      <c r="L17" s="639"/>
      <c r="M17" s="639"/>
      <c r="N17" s="639"/>
      <c r="O17" s="639"/>
      <c r="P17" s="639"/>
      <c r="Q17" s="640"/>
      <c r="R17" s="641">
        <v>6354</v>
      </c>
      <c r="S17" s="644"/>
      <c r="T17" s="644"/>
      <c r="U17" s="644"/>
      <c r="V17" s="644"/>
      <c r="W17" s="644"/>
      <c r="X17" s="644"/>
      <c r="Y17" s="645"/>
      <c r="Z17" s="703">
        <v>0.1</v>
      </c>
      <c r="AA17" s="703"/>
      <c r="AB17" s="703"/>
      <c r="AC17" s="703"/>
      <c r="AD17" s="704">
        <v>6354</v>
      </c>
      <c r="AE17" s="704"/>
      <c r="AF17" s="704"/>
      <c r="AG17" s="704"/>
      <c r="AH17" s="704"/>
      <c r="AI17" s="704"/>
      <c r="AJ17" s="704"/>
      <c r="AK17" s="704"/>
      <c r="AL17" s="646">
        <v>0.2</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226</v>
      </c>
      <c r="BP17" s="703"/>
      <c r="BQ17" s="703"/>
      <c r="BR17" s="703"/>
      <c r="BS17" s="649" t="s">
        <v>123</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643434</v>
      </c>
      <c r="CS17" s="644"/>
      <c r="CT17" s="644"/>
      <c r="CU17" s="644"/>
      <c r="CV17" s="644"/>
      <c r="CW17" s="644"/>
      <c r="CX17" s="644"/>
      <c r="CY17" s="645"/>
      <c r="CZ17" s="703">
        <v>12.7</v>
      </c>
      <c r="DA17" s="703"/>
      <c r="DB17" s="703"/>
      <c r="DC17" s="703"/>
      <c r="DD17" s="649" t="s">
        <v>226</v>
      </c>
      <c r="DE17" s="644"/>
      <c r="DF17" s="644"/>
      <c r="DG17" s="644"/>
      <c r="DH17" s="644"/>
      <c r="DI17" s="644"/>
      <c r="DJ17" s="644"/>
      <c r="DK17" s="644"/>
      <c r="DL17" s="644"/>
      <c r="DM17" s="644"/>
      <c r="DN17" s="644"/>
      <c r="DO17" s="644"/>
      <c r="DP17" s="645"/>
      <c r="DQ17" s="649">
        <v>643434</v>
      </c>
      <c r="DR17" s="644"/>
      <c r="DS17" s="644"/>
      <c r="DT17" s="644"/>
      <c r="DU17" s="644"/>
      <c r="DV17" s="644"/>
      <c r="DW17" s="644"/>
      <c r="DX17" s="644"/>
      <c r="DY17" s="644"/>
      <c r="DZ17" s="644"/>
      <c r="EA17" s="644"/>
      <c r="EB17" s="644"/>
      <c r="EC17" s="684"/>
    </row>
    <row r="18" spans="2:133" ht="11.25" customHeight="1">
      <c r="B18" s="638" t="s">
        <v>261</v>
      </c>
      <c r="C18" s="639"/>
      <c r="D18" s="639"/>
      <c r="E18" s="639"/>
      <c r="F18" s="639"/>
      <c r="G18" s="639"/>
      <c r="H18" s="639"/>
      <c r="I18" s="639"/>
      <c r="J18" s="639"/>
      <c r="K18" s="639"/>
      <c r="L18" s="639"/>
      <c r="M18" s="639"/>
      <c r="N18" s="639"/>
      <c r="O18" s="639"/>
      <c r="P18" s="639"/>
      <c r="Q18" s="640"/>
      <c r="R18" s="641">
        <v>818595</v>
      </c>
      <c r="S18" s="644"/>
      <c r="T18" s="644"/>
      <c r="U18" s="644"/>
      <c r="V18" s="644"/>
      <c r="W18" s="644"/>
      <c r="X18" s="644"/>
      <c r="Y18" s="645"/>
      <c r="Z18" s="703">
        <v>15.6</v>
      </c>
      <c r="AA18" s="703"/>
      <c r="AB18" s="703"/>
      <c r="AC18" s="703"/>
      <c r="AD18" s="704">
        <v>620711</v>
      </c>
      <c r="AE18" s="704"/>
      <c r="AF18" s="704"/>
      <c r="AG18" s="704"/>
      <c r="AH18" s="704"/>
      <c r="AI18" s="704"/>
      <c r="AJ18" s="704"/>
      <c r="AK18" s="704"/>
      <c r="AL18" s="646">
        <v>22.7</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237</v>
      </c>
      <c r="BH18" s="644"/>
      <c r="BI18" s="644"/>
      <c r="BJ18" s="644"/>
      <c r="BK18" s="644"/>
      <c r="BL18" s="644"/>
      <c r="BM18" s="644"/>
      <c r="BN18" s="645"/>
      <c r="BO18" s="703" t="s">
        <v>226</v>
      </c>
      <c r="BP18" s="703"/>
      <c r="BQ18" s="703"/>
      <c r="BR18" s="703"/>
      <c r="BS18" s="649" t="s">
        <v>123</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123</v>
      </c>
      <c r="CS18" s="644"/>
      <c r="CT18" s="644"/>
      <c r="CU18" s="644"/>
      <c r="CV18" s="644"/>
      <c r="CW18" s="644"/>
      <c r="CX18" s="644"/>
      <c r="CY18" s="645"/>
      <c r="CZ18" s="703" t="s">
        <v>226</v>
      </c>
      <c r="DA18" s="703"/>
      <c r="DB18" s="703"/>
      <c r="DC18" s="703"/>
      <c r="DD18" s="649" t="s">
        <v>123</v>
      </c>
      <c r="DE18" s="644"/>
      <c r="DF18" s="644"/>
      <c r="DG18" s="644"/>
      <c r="DH18" s="644"/>
      <c r="DI18" s="644"/>
      <c r="DJ18" s="644"/>
      <c r="DK18" s="644"/>
      <c r="DL18" s="644"/>
      <c r="DM18" s="644"/>
      <c r="DN18" s="644"/>
      <c r="DO18" s="644"/>
      <c r="DP18" s="645"/>
      <c r="DQ18" s="649" t="s">
        <v>237</v>
      </c>
      <c r="DR18" s="644"/>
      <c r="DS18" s="644"/>
      <c r="DT18" s="644"/>
      <c r="DU18" s="644"/>
      <c r="DV18" s="644"/>
      <c r="DW18" s="644"/>
      <c r="DX18" s="644"/>
      <c r="DY18" s="644"/>
      <c r="DZ18" s="644"/>
      <c r="EA18" s="644"/>
      <c r="EB18" s="644"/>
      <c r="EC18" s="684"/>
    </row>
    <row r="19" spans="2:133" ht="11.25" customHeight="1">
      <c r="B19" s="638" t="s">
        <v>264</v>
      </c>
      <c r="C19" s="639"/>
      <c r="D19" s="639"/>
      <c r="E19" s="639"/>
      <c r="F19" s="639"/>
      <c r="G19" s="639"/>
      <c r="H19" s="639"/>
      <c r="I19" s="639"/>
      <c r="J19" s="639"/>
      <c r="K19" s="639"/>
      <c r="L19" s="639"/>
      <c r="M19" s="639"/>
      <c r="N19" s="639"/>
      <c r="O19" s="639"/>
      <c r="P19" s="639"/>
      <c r="Q19" s="640"/>
      <c r="R19" s="641">
        <v>620711</v>
      </c>
      <c r="S19" s="644"/>
      <c r="T19" s="644"/>
      <c r="U19" s="644"/>
      <c r="V19" s="644"/>
      <c r="W19" s="644"/>
      <c r="X19" s="644"/>
      <c r="Y19" s="645"/>
      <c r="Z19" s="703">
        <v>11.8</v>
      </c>
      <c r="AA19" s="703"/>
      <c r="AB19" s="703"/>
      <c r="AC19" s="703"/>
      <c r="AD19" s="704">
        <v>620711</v>
      </c>
      <c r="AE19" s="704"/>
      <c r="AF19" s="704"/>
      <c r="AG19" s="704"/>
      <c r="AH19" s="704"/>
      <c r="AI19" s="704"/>
      <c r="AJ19" s="704"/>
      <c r="AK19" s="704"/>
      <c r="AL19" s="646">
        <v>22.7</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t="s">
        <v>226</v>
      </c>
      <c r="BH19" s="644"/>
      <c r="BI19" s="644"/>
      <c r="BJ19" s="644"/>
      <c r="BK19" s="644"/>
      <c r="BL19" s="644"/>
      <c r="BM19" s="644"/>
      <c r="BN19" s="645"/>
      <c r="BO19" s="703" t="s">
        <v>226</v>
      </c>
      <c r="BP19" s="703"/>
      <c r="BQ19" s="703"/>
      <c r="BR19" s="703"/>
      <c r="BS19" s="649" t="s">
        <v>123</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226</v>
      </c>
      <c r="CS19" s="644"/>
      <c r="CT19" s="644"/>
      <c r="CU19" s="644"/>
      <c r="CV19" s="644"/>
      <c r="CW19" s="644"/>
      <c r="CX19" s="644"/>
      <c r="CY19" s="645"/>
      <c r="CZ19" s="703" t="s">
        <v>226</v>
      </c>
      <c r="DA19" s="703"/>
      <c r="DB19" s="703"/>
      <c r="DC19" s="703"/>
      <c r="DD19" s="649" t="s">
        <v>123</v>
      </c>
      <c r="DE19" s="644"/>
      <c r="DF19" s="644"/>
      <c r="DG19" s="644"/>
      <c r="DH19" s="644"/>
      <c r="DI19" s="644"/>
      <c r="DJ19" s="644"/>
      <c r="DK19" s="644"/>
      <c r="DL19" s="644"/>
      <c r="DM19" s="644"/>
      <c r="DN19" s="644"/>
      <c r="DO19" s="644"/>
      <c r="DP19" s="645"/>
      <c r="DQ19" s="649" t="s">
        <v>237</v>
      </c>
      <c r="DR19" s="644"/>
      <c r="DS19" s="644"/>
      <c r="DT19" s="644"/>
      <c r="DU19" s="644"/>
      <c r="DV19" s="644"/>
      <c r="DW19" s="644"/>
      <c r="DX19" s="644"/>
      <c r="DY19" s="644"/>
      <c r="DZ19" s="644"/>
      <c r="EA19" s="644"/>
      <c r="EB19" s="644"/>
      <c r="EC19" s="684"/>
    </row>
    <row r="20" spans="2:133" ht="11.25" customHeight="1">
      <c r="B20" s="638" t="s">
        <v>267</v>
      </c>
      <c r="C20" s="639"/>
      <c r="D20" s="639"/>
      <c r="E20" s="639"/>
      <c r="F20" s="639"/>
      <c r="G20" s="639"/>
      <c r="H20" s="639"/>
      <c r="I20" s="639"/>
      <c r="J20" s="639"/>
      <c r="K20" s="639"/>
      <c r="L20" s="639"/>
      <c r="M20" s="639"/>
      <c r="N20" s="639"/>
      <c r="O20" s="639"/>
      <c r="P20" s="639"/>
      <c r="Q20" s="640"/>
      <c r="R20" s="641">
        <v>197884</v>
      </c>
      <c r="S20" s="644"/>
      <c r="T20" s="644"/>
      <c r="U20" s="644"/>
      <c r="V20" s="644"/>
      <c r="W20" s="644"/>
      <c r="X20" s="644"/>
      <c r="Y20" s="645"/>
      <c r="Z20" s="703">
        <v>3.8</v>
      </c>
      <c r="AA20" s="703"/>
      <c r="AB20" s="703"/>
      <c r="AC20" s="703"/>
      <c r="AD20" s="704" t="s">
        <v>123</v>
      </c>
      <c r="AE20" s="704"/>
      <c r="AF20" s="704"/>
      <c r="AG20" s="704"/>
      <c r="AH20" s="704"/>
      <c r="AI20" s="704"/>
      <c r="AJ20" s="704"/>
      <c r="AK20" s="704"/>
      <c r="AL20" s="646" t="s">
        <v>226</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t="s">
        <v>123</v>
      </c>
      <c r="BH20" s="644"/>
      <c r="BI20" s="644"/>
      <c r="BJ20" s="644"/>
      <c r="BK20" s="644"/>
      <c r="BL20" s="644"/>
      <c r="BM20" s="644"/>
      <c r="BN20" s="645"/>
      <c r="BO20" s="703" t="s">
        <v>123</v>
      </c>
      <c r="BP20" s="703"/>
      <c r="BQ20" s="703"/>
      <c r="BR20" s="703"/>
      <c r="BS20" s="649" t="s">
        <v>123</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5065750</v>
      </c>
      <c r="CS20" s="644"/>
      <c r="CT20" s="644"/>
      <c r="CU20" s="644"/>
      <c r="CV20" s="644"/>
      <c r="CW20" s="644"/>
      <c r="CX20" s="644"/>
      <c r="CY20" s="645"/>
      <c r="CZ20" s="703">
        <v>100</v>
      </c>
      <c r="DA20" s="703"/>
      <c r="DB20" s="703"/>
      <c r="DC20" s="703"/>
      <c r="DD20" s="649">
        <v>1126353</v>
      </c>
      <c r="DE20" s="644"/>
      <c r="DF20" s="644"/>
      <c r="DG20" s="644"/>
      <c r="DH20" s="644"/>
      <c r="DI20" s="644"/>
      <c r="DJ20" s="644"/>
      <c r="DK20" s="644"/>
      <c r="DL20" s="644"/>
      <c r="DM20" s="644"/>
      <c r="DN20" s="644"/>
      <c r="DO20" s="644"/>
      <c r="DP20" s="645"/>
      <c r="DQ20" s="649">
        <v>3448029</v>
      </c>
      <c r="DR20" s="644"/>
      <c r="DS20" s="644"/>
      <c r="DT20" s="644"/>
      <c r="DU20" s="644"/>
      <c r="DV20" s="644"/>
      <c r="DW20" s="644"/>
      <c r="DX20" s="644"/>
      <c r="DY20" s="644"/>
      <c r="DZ20" s="644"/>
      <c r="EA20" s="644"/>
      <c r="EB20" s="644"/>
      <c r="EC20" s="684"/>
    </row>
    <row r="21" spans="2:133" ht="11.25" customHeight="1">
      <c r="B21" s="638" t="s">
        <v>270</v>
      </c>
      <c r="C21" s="639"/>
      <c r="D21" s="639"/>
      <c r="E21" s="639"/>
      <c r="F21" s="639"/>
      <c r="G21" s="639"/>
      <c r="H21" s="639"/>
      <c r="I21" s="639"/>
      <c r="J21" s="639"/>
      <c r="K21" s="639"/>
      <c r="L21" s="639"/>
      <c r="M21" s="639"/>
      <c r="N21" s="639"/>
      <c r="O21" s="639"/>
      <c r="P21" s="639"/>
      <c r="Q21" s="640"/>
      <c r="R21" s="641" t="s">
        <v>226</v>
      </c>
      <c r="S21" s="644"/>
      <c r="T21" s="644"/>
      <c r="U21" s="644"/>
      <c r="V21" s="644"/>
      <c r="W21" s="644"/>
      <c r="X21" s="644"/>
      <c r="Y21" s="645"/>
      <c r="Z21" s="703" t="s">
        <v>226</v>
      </c>
      <c r="AA21" s="703"/>
      <c r="AB21" s="703"/>
      <c r="AC21" s="703"/>
      <c r="AD21" s="704" t="s">
        <v>123</v>
      </c>
      <c r="AE21" s="704"/>
      <c r="AF21" s="704"/>
      <c r="AG21" s="704"/>
      <c r="AH21" s="704"/>
      <c r="AI21" s="704"/>
      <c r="AJ21" s="704"/>
      <c r="AK21" s="704"/>
      <c r="AL21" s="646" t="s">
        <v>123</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t="s">
        <v>237</v>
      </c>
      <c r="BH21" s="644"/>
      <c r="BI21" s="644"/>
      <c r="BJ21" s="644"/>
      <c r="BK21" s="644"/>
      <c r="BL21" s="644"/>
      <c r="BM21" s="644"/>
      <c r="BN21" s="645"/>
      <c r="BO21" s="703" t="s">
        <v>226</v>
      </c>
      <c r="BP21" s="703"/>
      <c r="BQ21" s="703"/>
      <c r="BR21" s="703"/>
      <c r="BS21" s="649" t="s">
        <v>226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272</v>
      </c>
      <c r="C22" s="639"/>
      <c r="D22" s="639"/>
      <c r="E22" s="639"/>
      <c r="F22" s="639"/>
      <c r="G22" s="639"/>
      <c r="H22" s="639"/>
      <c r="I22" s="639"/>
      <c r="J22" s="639"/>
      <c r="K22" s="639"/>
      <c r="L22" s="639"/>
      <c r="M22" s="639"/>
      <c r="N22" s="639"/>
      <c r="O22" s="639"/>
      <c r="P22" s="639"/>
      <c r="Q22" s="640"/>
      <c r="R22" s="641">
        <v>2927009</v>
      </c>
      <c r="S22" s="644"/>
      <c r="T22" s="644"/>
      <c r="U22" s="644"/>
      <c r="V22" s="644"/>
      <c r="W22" s="644"/>
      <c r="X22" s="644"/>
      <c r="Y22" s="645"/>
      <c r="Z22" s="703">
        <v>55.6</v>
      </c>
      <c r="AA22" s="703"/>
      <c r="AB22" s="703"/>
      <c r="AC22" s="703"/>
      <c r="AD22" s="704">
        <v>2729125</v>
      </c>
      <c r="AE22" s="704"/>
      <c r="AF22" s="704"/>
      <c r="AG22" s="704"/>
      <c r="AH22" s="704"/>
      <c r="AI22" s="704"/>
      <c r="AJ22" s="704"/>
      <c r="AK22" s="704"/>
      <c r="AL22" s="646">
        <v>99.8</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237</v>
      </c>
      <c r="BH22" s="644"/>
      <c r="BI22" s="644"/>
      <c r="BJ22" s="644"/>
      <c r="BK22" s="644"/>
      <c r="BL22" s="644"/>
      <c r="BM22" s="644"/>
      <c r="BN22" s="645"/>
      <c r="BO22" s="703" t="s">
        <v>123</v>
      </c>
      <c r="BP22" s="703"/>
      <c r="BQ22" s="703"/>
      <c r="BR22" s="703"/>
      <c r="BS22" s="649" t="s">
        <v>226</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275</v>
      </c>
      <c r="C23" s="639"/>
      <c r="D23" s="639"/>
      <c r="E23" s="639"/>
      <c r="F23" s="639"/>
      <c r="G23" s="639"/>
      <c r="H23" s="639"/>
      <c r="I23" s="639"/>
      <c r="J23" s="639"/>
      <c r="K23" s="639"/>
      <c r="L23" s="639"/>
      <c r="M23" s="639"/>
      <c r="N23" s="639"/>
      <c r="O23" s="639"/>
      <c r="P23" s="639"/>
      <c r="Q23" s="640"/>
      <c r="R23" s="641">
        <v>1030</v>
      </c>
      <c r="S23" s="644"/>
      <c r="T23" s="644"/>
      <c r="U23" s="644"/>
      <c r="V23" s="644"/>
      <c r="W23" s="644"/>
      <c r="X23" s="644"/>
      <c r="Y23" s="645"/>
      <c r="Z23" s="703">
        <v>0</v>
      </c>
      <c r="AA23" s="703"/>
      <c r="AB23" s="703"/>
      <c r="AC23" s="703"/>
      <c r="AD23" s="704">
        <v>1030</v>
      </c>
      <c r="AE23" s="704"/>
      <c r="AF23" s="704"/>
      <c r="AG23" s="704"/>
      <c r="AH23" s="704"/>
      <c r="AI23" s="704"/>
      <c r="AJ23" s="704"/>
      <c r="AK23" s="704"/>
      <c r="AL23" s="646">
        <v>0</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226</v>
      </c>
      <c r="BH23" s="644"/>
      <c r="BI23" s="644"/>
      <c r="BJ23" s="644"/>
      <c r="BK23" s="644"/>
      <c r="BL23" s="644"/>
      <c r="BM23" s="644"/>
      <c r="BN23" s="645"/>
      <c r="BO23" s="703" t="s">
        <v>123</v>
      </c>
      <c r="BP23" s="703"/>
      <c r="BQ23" s="703"/>
      <c r="BR23" s="703"/>
      <c r="BS23" s="649" t="s">
        <v>226</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c r="B24" s="638" t="s">
        <v>282</v>
      </c>
      <c r="C24" s="639"/>
      <c r="D24" s="639"/>
      <c r="E24" s="639"/>
      <c r="F24" s="639"/>
      <c r="G24" s="639"/>
      <c r="H24" s="639"/>
      <c r="I24" s="639"/>
      <c r="J24" s="639"/>
      <c r="K24" s="639"/>
      <c r="L24" s="639"/>
      <c r="M24" s="639"/>
      <c r="N24" s="639"/>
      <c r="O24" s="639"/>
      <c r="P24" s="639"/>
      <c r="Q24" s="640"/>
      <c r="R24" s="641">
        <v>12868</v>
      </c>
      <c r="S24" s="644"/>
      <c r="T24" s="644"/>
      <c r="U24" s="644"/>
      <c r="V24" s="644"/>
      <c r="W24" s="644"/>
      <c r="X24" s="644"/>
      <c r="Y24" s="645"/>
      <c r="Z24" s="703">
        <v>0.2</v>
      </c>
      <c r="AA24" s="703"/>
      <c r="AB24" s="703"/>
      <c r="AC24" s="703"/>
      <c r="AD24" s="704" t="s">
        <v>123</v>
      </c>
      <c r="AE24" s="704"/>
      <c r="AF24" s="704"/>
      <c r="AG24" s="704"/>
      <c r="AH24" s="704"/>
      <c r="AI24" s="704"/>
      <c r="AJ24" s="704"/>
      <c r="AK24" s="704"/>
      <c r="AL24" s="646" t="s">
        <v>226</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226</v>
      </c>
      <c r="BH24" s="644"/>
      <c r="BI24" s="644"/>
      <c r="BJ24" s="644"/>
      <c r="BK24" s="644"/>
      <c r="BL24" s="644"/>
      <c r="BM24" s="644"/>
      <c r="BN24" s="645"/>
      <c r="BO24" s="703" t="s">
        <v>226</v>
      </c>
      <c r="BP24" s="703"/>
      <c r="BQ24" s="703"/>
      <c r="BR24" s="703"/>
      <c r="BS24" s="649" t="s">
        <v>226</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1821614</v>
      </c>
      <c r="CS24" s="707"/>
      <c r="CT24" s="707"/>
      <c r="CU24" s="707"/>
      <c r="CV24" s="707"/>
      <c r="CW24" s="707"/>
      <c r="CX24" s="707"/>
      <c r="CY24" s="753"/>
      <c r="CZ24" s="754">
        <v>36</v>
      </c>
      <c r="DA24" s="723"/>
      <c r="DB24" s="723"/>
      <c r="DC24" s="757"/>
      <c r="DD24" s="752">
        <v>1461363</v>
      </c>
      <c r="DE24" s="707"/>
      <c r="DF24" s="707"/>
      <c r="DG24" s="707"/>
      <c r="DH24" s="707"/>
      <c r="DI24" s="707"/>
      <c r="DJ24" s="707"/>
      <c r="DK24" s="753"/>
      <c r="DL24" s="752">
        <v>1277237</v>
      </c>
      <c r="DM24" s="707"/>
      <c r="DN24" s="707"/>
      <c r="DO24" s="707"/>
      <c r="DP24" s="707"/>
      <c r="DQ24" s="707"/>
      <c r="DR24" s="707"/>
      <c r="DS24" s="707"/>
      <c r="DT24" s="707"/>
      <c r="DU24" s="707"/>
      <c r="DV24" s="753"/>
      <c r="DW24" s="754">
        <v>43.7</v>
      </c>
      <c r="DX24" s="723"/>
      <c r="DY24" s="723"/>
      <c r="DZ24" s="723"/>
      <c r="EA24" s="723"/>
      <c r="EB24" s="723"/>
      <c r="EC24" s="755"/>
    </row>
    <row r="25" spans="2:133" ht="11.25" customHeight="1">
      <c r="B25" s="638" t="s">
        <v>285</v>
      </c>
      <c r="C25" s="639"/>
      <c r="D25" s="639"/>
      <c r="E25" s="639"/>
      <c r="F25" s="639"/>
      <c r="G25" s="639"/>
      <c r="H25" s="639"/>
      <c r="I25" s="639"/>
      <c r="J25" s="639"/>
      <c r="K25" s="639"/>
      <c r="L25" s="639"/>
      <c r="M25" s="639"/>
      <c r="N25" s="639"/>
      <c r="O25" s="639"/>
      <c r="P25" s="639"/>
      <c r="Q25" s="640"/>
      <c r="R25" s="641">
        <v>62461</v>
      </c>
      <c r="S25" s="644"/>
      <c r="T25" s="644"/>
      <c r="U25" s="644"/>
      <c r="V25" s="644"/>
      <c r="W25" s="644"/>
      <c r="X25" s="644"/>
      <c r="Y25" s="645"/>
      <c r="Z25" s="703">
        <v>1.2</v>
      </c>
      <c r="AA25" s="703"/>
      <c r="AB25" s="703"/>
      <c r="AC25" s="703"/>
      <c r="AD25" s="704">
        <v>2021</v>
      </c>
      <c r="AE25" s="704"/>
      <c r="AF25" s="704"/>
      <c r="AG25" s="704"/>
      <c r="AH25" s="704"/>
      <c r="AI25" s="704"/>
      <c r="AJ25" s="704"/>
      <c r="AK25" s="704"/>
      <c r="AL25" s="646">
        <v>0.1</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226</v>
      </c>
      <c r="BP25" s="703"/>
      <c r="BQ25" s="703"/>
      <c r="BR25" s="703"/>
      <c r="BS25" s="649" t="s">
        <v>226</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813608</v>
      </c>
      <c r="CS25" s="642"/>
      <c r="CT25" s="642"/>
      <c r="CU25" s="642"/>
      <c r="CV25" s="642"/>
      <c r="CW25" s="642"/>
      <c r="CX25" s="642"/>
      <c r="CY25" s="643"/>
      <c r="CZ25" s="646">
        <v>16.100000000000001</v>
      </c>
      <c r="DA25" s="675"/>
      <c r="DB25" s="675"/>
      <c r="DC25" s="676"/>
      <c r="DD25" s="649">
        <v>724115</v>
      </c>
      <c r="DE25" s="642"/>
      <c r="DF25" s="642"/>
      <c r="DG25" s="642"/>
      <c r="DH25" s="642"/>
      <c r="DI25" s="642"/>
      <c r="DJ25" s="642"/>
      <c r="DK25" s="643"/>
      <c r="DL25" s="649">
        <v>723925</v>
      </c>
      <c r="DM25" s="642"/>
      <c r="DN25" s="642"/>
      <c r="DO25" s="642"/>
      <c r="DP25" s="642"/>
      <c r="DQ25" s="642"/>
      <c r="DR25" s="642"/>
      <c r="DS25" s="642"/>
      <c r="DT25" s="642"/>
      <c r="DU25" s="642"/>
      <c r="DV25" s="643"/>
      <c r="DW25" s="646">
        <v>24.8</v>
      </c>
      <c r="DX25" s="675"/>
      <c r="DY25" s="675"/>
      <c r="DZ25" s="675"/>
      <c r="EA25" s="675"/>
      <c r="EB25" s="675"/>
      <c r="EC25" s="677"/>
    </row>
    <row r="26" spans="2:133" ht="11.25" customHeight="1">
      <c r="B26" s="638" t="s">
        <v>288</v>
      </c>
      <c r="C26" s="639"/>
      <c r="D26" s="639"/>
      <c r="E26" s="639"/>
      <c r="F26" s="639"/>
      <c r="G26" s="639"/>
      <c r="H26" s="639"/>
      <c r="I26" s="639"/>
      <c r="J26" s="639"/>
      <c r="K26" s="639"/>
      <c r="L26" s="639"/>
      <c r="M26" s="639"/>
      <c r="N26" s="639"/>
      <c r="O26" s="639"/>
      <c r="P26" s="639"/>
      <c r="Q26" s="640"/>
      <c r="R26" s="641">
        <v>5845</v>
      </c>
      <c r="S26" s="644"/>
      <c r="T26" s="644"/>
      <c r="U26" s="644"/>
      <c r="V26" s="644"/>
      <c r="W26" s="644"/>
      <c r="X26" s="644"/>
      <c r="Y26" s="645"/>
      <c r="Z26" s="703">
        <v>0.1</v>
      </c>
      <c r="AA26" s="703"/>
      <c r="AB26" s="703"/>
      <c r="AC26" s="703"/>
      <c r="AD26" s="704" t="s">
        <v>226</v>
      </c>
      <c r="AE26" s="704"/>
      <c r="AF26" s="704"/>
      <c r="AG26" s="704"/>
      <c r="AH26" s="704"/>
      <c r="AI26" s="704"/>
      <c r="AJ26" s="704"/>
      <c r="AK26" s="704"/>
      <c r="AL26" s="646" t="s">
        <v>123</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226</v>
      </c>
      <c r="BH26" s="644"/>
      <c r="BI26" s="644"/>
      <c r="BJ26" s="644"/>
      <c r="BK26" s="644"/>
      <c r="BL26" s="644"/>
      <c r="BM26" s="644"/>
      <c r="BN26" s="645"/>
      <c r="BO26" s="703" t="s">
        <v>226</v>
      </c>
      <c r="BP26" s="703"/>
      <c r="BQ26" s="703"/>
      <c r="BR26" s="703"/>
      <c r="BS26" s="649" t="s">
        <v>123</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545962</v>
      </c>
      <c r="CS26" s="644"/>
      <c r="CT26" s="644"/>
      <c r="CU26" s="644"/>
      <c r="CV26" s="644"/>
      <c r="CW26" s="644"/>
      <c r="CX26" s="644"/>
      <c r="CY26" s="645"/>
      <c r="CZ26" s="646">
        <v>10.8</v>
      </c>
      <c r="DA26" s="675"/>
      <c r="DB26" s="675"/>
      <c r="DC26" s="676"/>
      <c r="DD26" s="649">
        <v>458953</v>
      </c>
      <c r="DE26" s="644"/>
      <c r="DF26" s="644"/>
      <c r="DG26" s="644"/>
      <c r="DH26" s="644"/>
      <c r="DI26" s="644"/>
      <c r="DJ26" s="644"/>
      <c r="DK26" s="645"/>
      <c r="DL26" s="649" t="s">
        <v>237</v>
      </c>
      <c r="DM26" s="644"/>
      <c r="DN26" s="644"/>
      <c r="DO26" s="644"/>
      <c r="DP26" s="644"/>
      <c r="DQ26" s="644"/>
      <c r="DR26" s="644"/>
      <c r="DS26" s="644"/>
      <c r="DT26" s="644"/>
      <c r="DU26" s="644"/>
      <c r="DV26" s="645"/>
      <c r="DW26" s="646" t="s">
        <v>123</v>
      </c>
      <c r="DX26" s="675"/>
      <c r="DY26" s="675"/>
      <c r="DZ26" s="675"/>
      <c r="EA26" s="675"/>
      <c r="EB26" s="675"/>
      <c r="EC26" s="677"/>
    </row>
    <row r="27" spans="2:133" ht="11.25" customHeight="1">
      <c r="B27" s="638" t="s">
        <v>291</v>
      </c>
      <c r="C27" s="639"/>
      <c r="D27" s="639"/>
      <c r="E27" s="639"/>
      <c r="F27" s="639"/>
      <c r="G27" s="639"/>
      <c r="H27" s="639"/>
      <c r="I27" s="639"/>
      <c r="J27" s="639"/>
      <c r="K27" s="639"/>
      <c r="L27" s="639"/>
      <c r="M27" s="639"/>
      <c r="N27" s="639"/>
      <c r="O27" s="639"/>
      <c r="P27" s="639"/>
      <c r="Q27" s="640"/>
      <c r="R27" s="641">
        <v>439494</v>
      </c>
      <c r="S27" s="644"/>
      <c r="T27" s="644"/>
      <c r="U27" s="644"/>
      <c r="V27" s="644"/>
      <c r="W27" s="644"/>
      <c r="X27" s="644"/>
      <c r="Y27" s="645"/>
      <c r="Z27" s="703">
        <v>8.4</v>
      </c>
      <c r="AA27" s="703"/>
      <c r="AB27" s="703"/>
      <c r="AC27" s="703"/>
      <c r="AD27" s="704" t="s">
        <v>123</v>
      </c>
      <c r="AE27" s="704"/>
      <c r="AF27" s="704"/>
      <c r="AG27" s="704"/>
      <c r="AH27" s="704"/>
      <c r="AI27" s="704"/>
      <c r="AJ27" s="704"/>
      <c r="AK27" s="704"/>
      <c r="AL27" s="646" t="s">
        <v>123</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1885497</v>
      </c>
      <c r="BH27" s="644"/>
      <c r="BI27" s="644"/>
      <c r="BJ27" s="644"/>
      <c r="BK27" s="644"/>
      <c r="BL27" s="644"/>
      <c r="BM27" s="644"/>
      <c r="BN27" s="645"/>
      <c r="BO27" s="703">
        <v>100</v>
      </c>
      <c r="BP27" s="703"/>
      <c r="BQ27" s="703"/>
      <c r="BR27" s="703"/>
      <c r="BS27" s="649">
        <v>36684</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364572</v>
      </c>
      <c r="CS27" s="642"/>
      <c r="CT27" s="642"/>
      <c r="CU27" s="642"/>
      <c r="CV27" s="642"/>
      <c r="CW27" s="642"/>
      <c r="CX27" s="642"/>
      <c r="CY27" s="643"/>
      <c r="CZ27" s="646">
        <v>7.2</v>
      </c>
      <c r="DA27" s="675"/>
      <c r="DB27" s="675"/>
      <c r="DC27" s="676"/>
      <c r="DD27" s="649">
        <v>93814</v>
      </c>
      <c r="DE27" s="642"/>
      <c r="DF27" s="642"/>
      <c r="DG27" s="642"/>
      <c r="DH27" s="642"/>
      <c r="DI27" s="642"/>
      <c r="DJ27" s="642"/>
      <c r="DK27" s="643"/>
      <c r="DL27" s="649">
        <v>93814</v>
      </c>
      <c r="DM27" s="642"/>
      <c r="DN27" s="642"/>
      <c r="DO27" s="642"/>
      <c r="DP27" s="642"/>
      <c r="DQ27" s="642"/>
      <c r="DR27" s="642"/>
      <c r="DS27" s="642"/>
      <c r="DT27" s="642"/>
      <c r="DU27" s="642"/>
      <c r="DV27" s="643"/>
      <c r="DW27" s="646">
        <v>3.2</v>
      </c>
      <c r="DX27" s="675"/>
      <c r="DY27" s="675"/>
      <c r="DZ27" s="675"/>
      <c r="EA27" s="675"/>
      <c r="EB27" s="675"/>
      <c r="EC27" s="677"/>
    </row>
    <row r="28" spans="2:133" ht="11.25" customHeight="1">
      <c r="B28" s="746" t="s">
        <v>294</v>
      </c>
      <c r="C28" s="747"/>
      <c r="D28" s="747"/>
      <c r="E28" s="747"/>
      <c r="F28" s="747"/>
      <c r="G28" s="747"/>
      <c r="H28" s="747"/>
      <c r="I28" s="747"/>
      <c r="J28" s="747"/>
      <c r="K28" s="747"/>
      <c r="L28" s="747"/>
      <c r="M28" s="747"/>
      <c r="N28" s="747"/>
      <c r="O28" s="747"/>
      <c r="P28" s="747"/>
      <c r="Q28" s="748"/>
      <c r="R28" s="641" t="s">
        <v>123</v>
      </c>
      <c r="S28" s="644"/>
      <c r="T28" s="644"/>
      <c r="U28" s="644"/>
      <c r="V28" s="644"/>
      <c r="W28" s="644"/>
      <c r="X28" s="644"/>
      <c r="Y28" s="645"/>
      <c r="Z28" s="703" t="s">
        <v>123</v>
      </c>
      <c r="AA28" s="703"/>
      <c r="AB28" s="703"/>
      <c r="AC28" s="703"/>
      <c r="AD28" s="704" t="s">
        <v>226</v>
      </c>
      <c r="AE28" s="704"/>
      <c r="AF28" s="704"/>
      <c r="AG28" s="704"/>
      <c r="AH28" s="704"/>
      <c r="AI28" s="704"/>
      <c r="AJ28" s="704"/>
      <c r="AK28" s="704"/>
      <c r="AL28" s="646" t="s">
        <v>226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643434</v>
      </c>
      <c r="CS28" s="644"/>
      <c r="CT28" s="644"/>
      <c r="CU28" s="644"/>
      <c r="CV28" s="644"/>
      <c r="CW28" s="644"/>
      <c r="CX28" s="644"/>
      <c r="CY28" s="645"/>
      <c r="CZ28" s="646">
        <v>12.7</v>
      </c>
      <c r="DA28" s="675"/>
      <c r="DB28" s="675"/>
      <c r="DC28" s="676"/>
      <c r="DD28" s="649">
        <v>643434</v>
      </c>
      <c r="DE28" s="644"/>
      <c r="DF28" s="644"/>
      <c r="DG28" s="644"/>
      <c r="DH28" s="644"/>
      <c r="DI28" s="644"/>
      <c r="DJ28" s="644"/>
      <c r="DK28" s="645"/>
      <c r="DL28" s="649">
        <v>459498</v>
      </c>
      <c r="DM28" s="644"/>
      <c r="DN28" s="644"/>
      <c r="DO28" s="644"/>
      <c r="DP28" s="644"/>
      <c r="DQ28" s="644"/>
      <c r="DR28" s="644"/>
      <c r="DS28" s="644"/>
      <c r="DT28" s="644"/>
      <c r="DU28" s="644"/>
      <c r="DV28" s="645"/>
      <c r="DW28" s="646">
        <v>15.7</v>
      </c>
      <c r="DX28" s="675"/>
      <c r="DY28" s="675"/>
      <c r="DZ28" s="675"/>
      <c r="EA28" s="675"/>
      <c r="EB28" s="675"/>
      <c r="EC28" s="677"/>
    </row>
    <row r="29" spans="2:133" ht="11.25" customHeight="1">
      <c r="B29" s="638" t="s">
        <v>296</v>
      </c>
      <c r="C29" s="639"/>
      <c r="D29" s="639"/>
      <c r="E29" s="639"/>
      <c r="F29" s="639"/>
      <c r="G29" s="639"/>
      <c r="H29" s="639"/>
      <c r="I29" s="639"/>
      <c r="J29" s="639"/>
      <c r="K29" s="639"/>
      <c r="L29" s="639"/>
      <c r="M29" s="639"/>
      <c r="N29" s="639"/>
      <c r="O29" s="639"/>
      <c r="P29" s="639"/>
      <c r="Q29" s="640"/>
      <c r="R29" s="641">
        <v>248575</v>
      </c>
      <c r="S29" s="644"/>
      <c r="T29" s="644"/>
      <c r="U29" s="644"/>
      <c r="V29" s="644"/>
      <c r="W29" s="644"/>
      <c r="X29" s="644"/>
      <c r="Y29" s="645"/>
      <c r="Z29" s="703">
        <v>4.7</v>
      </c>
      <c r="AA29" s="703"/>
      <c r="AB29" s="703"/>
      <c r="AC29" s="703"/>
      <c r="AD29" s="704" t="s">
        <v>237</v>
      </c>
      <c r="AE29" s="704"/>
      <c r="AF29" s="704"/>
      <c r="AG29" s="704"/>
      <c r="AH29" s="704"/>
      <c r="AI29" s="704"/>
      <c r="AJ29" s="704"/>
      <c r="AK29" s="704"/>
      <c r="AL29" s="646" t="s">
        <v>123</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643128</v>
      </c>
      <c r="CS29" s="642"/>
      <c r="CT29" s="642"/>
      <c r="CU29" s="642"/>
      <c r="CV29" s="642"/>
      <c r="CW29" s="642"/>
      <c r="CX29" s="642"/>
      <c r="CY29" s="643"/>
      <c r="CZ29" s="646">
        <v>12.7</v>
      </c>
      <c r="DA29" s="675"/>
      <c r="DB29" s="675"/>
      <c r="DC29" s="676"/>
      <c r="DD29" s="649">
        <v>643128</v>
      </c>
      <c r="DE29" s="642"/>
      <c r="DF29" s="642"/>
      <c r="DG29" s="642"/>
      <c r="DH29" s="642"/>
      <c r="DI29" s="642"/>
      <c r="DJ29" s="642"/>
      <c r="DK29" s="643"/>
      <c r="DL29" s="649">
        <v>459192</v>
      </c>
      <c r="DM29" s="642"/>
      <c r="DN29" s="642"/>
      <c r="DO29" s="642"/>
      <c r="DP29" s="642"/>
      <c r="DQ29" s="642"/>
      <c r="DR29" s="642"/>
      <c r="DS29" s="642"/>
      <c r="DT29" s="642"/>
      <c r="DU29" s="642"/>
      <c r="DV29" s="643"/>
      <c r="DW29" s="646">
        <v>15.7</v>
      </c>
      <c r="DX29" s="675"/>
      <c r="DY29" s="675"/>
      <c r="DZ29" s="675"/>
      <c r="EA29" s="675"/>
      <c r="EB29" s="675"/>
      <c r="EC29" s="677"/>
    </row>
    <row r="30" spans="2:133" ht="11.25" customHeight="1">
      <c r="B30" s="638" t="s">
        <v>301</v>
      </c>
      <c r="C30" s="639"/>
      <c r="D30" s="639"/>
      <c r="E30" s="639"/>
      <c r="F30" s="639"/>
      <c r="G30" s="639"/>
      <c r="H30" s="639"/>
      <c r="I30" s="639"/>
      <c r="J30" s="639"/>
      <c r="K30" s="639"/>
      <c r="L30" s="639"/>
      <c r="M30" s="639"/>
      <c r="N30" s="639"/>
      <c r="O30" s="639"/>
      <c r="P30" s="639"/>
      <c r="Q30" s="640"/>
      <c r="R30" s="641">
        <v>6513</v>
      </c>
      <c r="S30" s="644"/>
      <c r="T30" s="644"/>
      <c r="U30" s="644"/>
      <c r="V30" s="644"/>
      <c r="W30" s="644"/>
      <c r="X30" s="644"/>
      <c r="Y30" s="645"/>
      <c r="Z30" s="703">
        <v>0.1</v>
      </c>
      <c r="AA30" s="703"/>
      <c r="AB30" s="703"/>
      <c r="AC30" s="703"/>
      <c r="AD30" s="704">
        <v>1033</v>
      </c>
      <c r="AE30" s="704"/>
      <c r="AF30" s="704"/>
      <c r="AG30" s="704"/>
      <c r="AH30" s="704"/>
      <c r="AI30" s="704"/>
      <c r="AJ30" s="704"/>
      <c r="AK30" s="704"/>
      <c r="AL30" s="646">
        <v>0</v>
      </c>
      <c r="AM30" s="647"/>
      <c r="AN30" s="647"/>
      <c r="AO30" s="705"/>
      <c r="AP30" s="731" t="s">
        <v>302</v>
      </c>
      <c r="AQ30" s="732"/>
      <c r="AR30" s="732"/>
      <c r="AS30" s="732"/>
      <c r="AT30" s="737" t="s">
        <v>303</v>
      </c>
      <c r="AU30" s="210"/>
      <c r="AV30" s="210"/>
      <c r="AW30" s="210"/>
      <c r="AX30" s="740" t="s">
        <v>180</v>
      </c>
      <c r="AY30" s="741"/>
      <c r="AZ30" s="741"/>
      <c r="BA30" s="741"/>
      <c r="BB30" s="741"/>
      <c r="BC30" s="741"/>
      <c r="BD30" s="741"/>
      <c r="BE30" s="741"/>
      <c r="BF30" s="742"/>
      <c r="BG30" s="721">
        <v>99.7</v>
      </c>
      <c r="BH30" s="722"/>
      <c r="BI30" s="722"/>
      <c r="BJ30" s="722"/>
      <c r="BK30" s="722"/>
      <c r="BL30" s="722"/>
      <c r="BM30" s="723">
        <v>99.2</v>
      </c>
      <c r="BN30" s="722"/>
      <c r="BO30" s="722"/>
      <c r="BP30" s="722"/>
      <c r="BQ30" s="724"/>
      <c r="BR30" s="721">
        <v>99.7</v>
      </c>
      <c r="BS30" s="722"/>
      <c r="BT30" s="722"/>
      <c r="BU30" s="722"/>
      <c r="BV30" s="722"/>
      <c r="BW30" s="722"/>
      <c r="BX30" s="723">
        <v>99.3</v>
      </c>
      <c r="BY30" s="722"/>
      <c r="BZ30" s="722"/>
      <c r="CA30" s="722"/>
      <c r="CB30" s="724"/>
      <c r="CD30" s="727"/>
      <c r="CE30" s="728"/>
      <c r="CF30" s="685" t="s">
        <v>304</v>
      </c>
      <c r="CG30" s="682"/>
      <c r="CH30" s="682"/>
      <c r="CI30" s="682"/>
      <c r="CJ30" s="682"/>
      <c r="CK30" s="682"/>
      <c r="CL30" s="682"/>
      <c r="CM30" s="682"/>
      <c r="CN30" s="682"/>
      <c r="CO30" s="682"/>
      <c r="CP30" s="682"/>
      <c r="CQ30" s="683"/>
      <c r="CR30" s="641">
        <v>595860</v>
      </c>
      <c r="CS30" s="644"/>
      <c r="CT30" s="644"/>
      <c r="CU30" s="644"/>
      <c r="CV30" s="644"/>
      <c r="CW30" s="644"/>
      <c r="CX30" s="644"/>
      <c r="CY30" s="645"/>
      <c r="CZ30" s="646">
        <v>11.8</v>
      </c>
      <c r="DA30" s="675"/>
      <c r="DB30" s="675"/>
      <c r="DC30" s="676"/>
      <c r="DD30" s="649">
        <v>595860</v>
      </c>
      <c r="DE30" s="644"/>
      <c r="DF30" s="644"/>
      <c r="DG30" s="644"/>
      <c r="DH30" s="644"/>
      <c r="DI30" s="644"/>
      <c r="DJ30" s="644"/>
      <c r="DK30" s="645"/>
      <c r="DL30" s="649">
        <v>411924</v>
      </c>
      <c r="DM30" s="644"/>
      <c r="DN30" s="644"/>
      <c r="DO30" s="644"/>
      <c r="DP30" s="644"/>
      <c r="DQ30" s="644"/>
      <c r="DR30" s="644"/>
      <c r="DS30" s="644"/>
      <c r="DT30" s="644"/>
      <c r="DU30" s="644"/>
      <c r="DV30" s="645"/>
      <c r="DW30" s="646">
        <v>14.1</v>
      </c>
      <c r="DX30" s="675"/>
      <c r="DY30" s="675"/>
      <c r="DZ30" s="675"/>
      <c r="EA30" s="675"/>
      <c r="EB30" s="675"/>
      <c r="EC30" s="677"/>
    </row>
    <row r="31" spans="2:133" ht="11.25" customHeight="1">
      <c r="B31" s="638" t="s">
        <v>305</v>
      </c>
      <c r="C31" s="639"/>
      <c r="D31" s="639"/>
      <c r="E31" s="639"/>
      <c r="F31" s="639"/>
      <c r="G31" s="639"/>
      <c r="H31" s="639"/>
      <c r="I31" s="639"/>
      <c r="J31" s="639"/>
      <c r="K31" s="639"/>
      <c r="L31" s="639"/>
      <c r="M31" s="639"/>
      <c r="N31" s="639"/>
      <c r="O31" s="639"/>
      <c r="P31" s="639"/>
      <c r="Q31" s="640"/>
      <c r="R31" s="641">
        <v>1885</v>
      </c>
      <c r="S31" s="644"/>
      <c r="T31" s="644"/>
      <c r="U31" s="644"/>
      <c r="V31" s="644"/>
      <c r="W31" s="644"/>
      <c r="X31" s="644"/>
      <c r="Y31" s="645"/>
      <c r="Z31" s="703">
        <v>0</v>
      </c>
      <c r="AA31" s="703"/>
      <c r="AB31" s="703"/>
      <c r="AC31" s="703"/>
      <c r="AD31" s="704" t="s">
        <v>123</v>
      </c>
      <c r="AE31" s="704"/>
      <c r="AF31" s="704"/>
      <c r="AG31" s="704"/>
      <c r="AH31" s="704"/>
      <c r="AI31" s="704"/>
      <c r="AJ31" s="704"/>
      <c r="AK31" s="704"/>
      <c r="AL31" s="646" t="s">
        <v>123</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99.5</v>
      </c>
      <c r="BH31" s="642"/>
      <c r="BI31" s="642"/>
      <c r="BJ31" s="642"/>
      <c r="BK31" s="642"/>
      <c r="BL31" s="642"/>
      <c r="BM31" s="647">
        <v>98.9</v>
      </c>
      <c r="BN31" s="720"/>
      <c r="BO31" s="720"/>
      <c r="BP31" s="720"/>
      <c r="BQ31" s="681"/>
      <c r="BR31" s="719">
        <v>99.9</v>
      </c>
      <c r="BS31" s="642"/>
      <c r="BT31" s="642"/>
      <c r="BU31" s="642"/>
      <c r="BV31" s="642"/>
      <c r="BW31" s="642"/>
      <c r="BX31" s="647">
        <v>99.3</v>
      </c>
      <c r="BY31" s="720"/>
      <c r="BZ31" s="720"/>
      <c r="CA31" s="720"/>
      <c r="CB31" s="681"/>
      <c r="CD31" s="727"/>
      <c r="CE31" s="728"/>
      <c r="CF31" s="685" t="s">
        <v>308</v>
      </c>
      <c r="CG31" s="682"/>
      <c r="CH31" s="682"/>
      <c r="CI31" s="682"/>
      <c r="CJ31" s="682"/>
      <c r="CK31" s="682"/>
      <c r="CL31" s="682"/>
      <c r="CM31" s="682"/>
      <c r="CN31" s="682"/>
      <c r="CO31" s="682"/>
      <c r="CP31" s="682"/>
      <c r="CQ31" s="683"/>
      <c r="CR31" s="641">
        <v>47268</v>
      </c>
      <c r="CS31" s="642"/>
      <c r="CT31" s="642"/>
      <c r="CU31" s="642"/>
      <c r="CV31" s="642"/>
      <c r="CW31" s="642"/>
      <c r="CX31" s="642"/>
      <c r="CY31" s="643"/>
      <c r="CZ31" s="646">
        <v>0.9</v>
      </c>
      <c r="DA31" s="675"/>
      <c r="DB31" s="675"/>
      <c r="DC31" s="676"/>
      <c r="DD31" s="649">
        <v>47268</v>
      </c>
      <c r="DE31" s="642"/>
      <c r="DF31" s="642"/>
      <c r="DG31" s="642"/>
      <c r="DH31" s="642"/>
      <c r="DI31" s="642"/>
      <c r="DJ31" s="642"/>
      <c r="DK31" s="643"/>
      <c r="DL31" s="649">
        <v>47268</v>
      </c>
      <c r="DM31" s="642"/>
      <c r="DN31" s="642"/>
      <c r="DO31" s="642"/>
      <c r="DP31" s="642"/>
      <c r="DQ31" s="642"/>
      <c r="DR31" s="642"/>
      <c r="DS31" s="642"/>
      <c r="DT31" s="642"/>
      <c r="DU31" s="642"/>
      <c r="DV31" s="643"/>
      <c r="DW31" s="646">
        <v>1.6</v>
      </c>
      <c r="DX31" s="675"/>
      <c r="DY31" s="675"/>
      <c r="DZ31" s="675"/>
      <c r="EA31" s="675"/>
      <c r="EB31" s="675"/>
      <c r="EC31" s="677"/>
    </row>
    <row r="32" spans="2:133" ht="11.25" customHeight="1">
      <c r="B32" s="638" t="s">
        <v>309</v>
      </c>
      <c r="C32" s="639"/>
      <c r="D32" s="639"/>
      <c r="E32" s="639"/>
      <c r="F32" s="639"/>
      <c r="G32" s="639"/>
      <c r="H32" s="639"/>
      <c r="I32" s="639"/>
      <c r="J32" s="639"/>
      <c r="K32" s="639"/>
      <c r="L32" s="639"/>
      <c r="M32" s="639"/>
      <c r="N32" s="639"/>
      <c r="O32" s="639"/>
      <c r="P32" s="639"/>
      <c r="Q32" s="640"/>
      <c r="R32" s="641">
        <v>518867</v>
      </c>
      <c r="S32" s="644"/>
      <c r="T32" s="644"/>
      <c r="U32" s="644"/>
      <c r="V32" s="644"/>
      <c r="W32" s="644"/>
      <c r="X32" s="644"/>
      <c r="Y32" s="645"/>
      <c r="Z32" s="703">
        <v>9.9</v>
      </c>
      <c r="AA32" s="703"/>
      <c r="AB32" s="703"/>
      <c r="AC32" s="703"/>
      <c r="AD32" s="704" t="s">
        <v>226</v>
      </c>
      <c r="AE32" s="704"/>
      <c r="AF32" s="704"/>
      <c r="AG32" s="704"/>
      <c r="AH32" s="704"/>
      <c r="AI32" s="704"/>
      <c r="AJ32" s="704"/>
      <c r="AK32" s="704"/>
      <c r="AL32" s="646" t="s">
        <v>123</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99.8</v>
      </c>
      <c r="BH32" s="657"/>
      <c r="BI32" s="657"/>
      <c r="BJ32" s="657"/>
      <c r="BK32" s="657"/>
      <c r="BL32" s="657"/>
      <c r="BM32" s="701">
        <v>99.3</v>
      </c>
      <c r="BN32" s="657"/>
      <c r="BO32" s="657"/>
      <c r="BP32" s="657"/>
      <c r="BQ32" s="694"/>
      <c r="BR32" s="718">
        <v>99.6</v>
      </c>
      <c r="BS32" s="657"/>
      <c r="BT32" s="657"/>
      <c r="BU32" s="657"/>
      <c r="BV32" s="657"/>
      <c r="BW32" s="657"/>
      <c r="BX32" s="701">
        <v>99.2</v>
      </c>
      <c r="BY32" s="657"/>
      <c r="BZ32" s="657"/>
      <c r="CA32" s="657"/>
      <c r="CB32" s="694"/>
      <c r="CD32" s="729"/>
      <c r="CE32" s="730"/>
      <c r="CF32" s="685" t="s">
        <v>311</v>
      </c>
      <c r="CG32" s="682"/>
      <c r="CH32" s="682"/>
      <c r="CI32" s="682"/>
      <c r="CJ32" s="682"/>
      <c r="CK32" s="682"/>
      <c r="CL32" s="682"/>
      <c r="CM32" s="682"/>
      <c r="CN32" s="682"/>
      <c r="CO32" s="682"/>
      <c r="CP32" s="682"/>
      <c r="CQ32" s="683"/>
      <c r="CR32" s="641">
        <v>306</v>
      </c>
      <c r="CS32" s="644"/>
      <c r="CT32" s="644"/>
      <c r="CU32" s="644"/>
      <c r="CV32" s="644"/>
      <c r="CW32" s="644"/>
      <c r="CX32" s="644"/>
      <c r="CY32" s="645"/>
      <c r="CZ32" s="646">
        <v>0</v>
      </c>
      <c r="DA32" s="675"/>
      <c r="DB32" s="675"/>
      <c r="DC32" s="676"/>
      <c r="DD32" s="649">
        <v>306</v>
      </c>
      <c r="DE32" s="644"/>
      <c r="DF32" s="644"/>
      <c r="DG32" s="644"/>
      <c r="DH32" s="644"/>
      <c r="DI32" s="644"/>
      <c r="DJ32" s="644"/>
      <c r="DK32" s="645"/>
      <c r="DL32" s="649">
        <v>306</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312</v>
      </c>
      <c r="C33" s="639"/>
      <c r="D33" s="639"/>
      <c r="E33" s="639"/>
      <c r="F33" s="639"/>
      <c r="G33" s="639"/>
      <c r="H33" s="639"/>
      <c r="I33" s="639"/>
      <c r="J33" s="639"/>
      <c r="K33" s="639"/>
      <c r="L33" s="639"/>
      <c r="M33" s="639"/>
      <c r="N33" s="639"/>
      <c r="O33" s="639"/>
      <c r="P33" s="639"/>
      <c r="Q33" s="640"/>
      <c r="R33" s="641">
        <v>216928</v>
      </c>
      <c r="S33" s="644"/>
      <c r="T33" s="644"/>
      <c r="U33" s="644"/>
      <c r="V33" s="644"/>
      <c r="W33" s="644"/>
      <c r="X33" s="644"/>
      <c r="Y33" s="645"/>
      <c r="Z33" s="703">
        <v>4.0999999999999996</v>
      </c>
      <c r="AA33" s="703"/>
      <c r="AB33" s="703"/>
      <c r="AC33" s="703"/>
      <c r="AD33" s="704" t="s">
        <v>226</v>
      </c>
      <c r="AE33" s="704"/>
      <c r="AF33" s="704"/>
      <c r="AG33" s="704"/>
      <c r="AH33" s="704"/>
      <c r="AI33" s="704"/>
      <c r="AJ33" s="704"/>
      <c r="AK33" s="704"/>
      <c r="AL33" s="646" t="s">
        <v>226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2108033</v>
      </c>
      <c r="CS33" s="642"/>
      <c r="CT33" s="642"/>
      <c r="CU33" s="642"/>
      <c r="CV33" s="642"/>
      <c r="CW33" s="642"/>
      <c r="CX33" s="642"/>
      <c r="CY33" s="643"/>
      <c r="CZ33" s="646">
        <v>41.6</v>
      </c>
      <c r="DA33" s="675"/>
      <c r="DB33" s="675"/>
      <c r="DC33" s="676"/>
      <c r="DD33" s="649">
        <v>1835934</v>
      </c>
      <c r="DE33" s="642"/>
      <c r="DF33" s="642"/>
      <c r="DG33" s="642"/>
      <c r="DH33" s="642"/>
      <c r="DI33" s="642"/>
      <c r="DJ33" s="642"/>
      <c r="DK33" s="643"/>
      <c r="DL33" s="649">
        <v>1411490</v>
      </c>
      <c r="DM33" s="642"/>
      <c r="DN33" s="642"/>
      <c r="DO33" s="642"/>
      <c r="DP33" s="642"/>
      <c r="DQ33" s="642"/>
      <c r="DR33" s="642"/>
      <c r="DS33" s="642"/>
      <c r="DT33" s="642"/>
      <c r="DU33" s="642"/>
      <c r="DV33" s="643"/>
      <c r="DW33" s="646">
        <v>48.3</v>
      </c>
      <c r="DX33" s="675"/>
      <c r="DY33" s="675"/>
      <c r="DZ33" s="675"/>
      <c r="EA33" s="675"/>
      <c r="EB33" s="675"/>
      <c r="EC33" s="677"/>
    </row>
    <row r="34" spans="2:133" ht="11.25" customHeight="1">
      <c r="B34" s="638" t="s">
        <v>314</v>
      </c>
      <c r="C34" s="639"/>
      <c r="D34" s="639"/>
      <c r="E34" s="639"/>
      <c r="F34" s="639"/>
      <c r="G34" s="639"/>
      <c r="H34" s="639"/>
      <c r="I34" s="639"/>
      <c r="J34" s="639"/>
      <c r="K34" s="639"/>
      <c r="L34" s="639"/>
      <c r="M34" s="639"/>
      <c r="N34" s="639"/>
      <c r="O34" s="639"/>
      <c r="P34" s="639"/>
      <c r="Q34" s="640"/>
      <c r="R34" s="641">
        <v>93619</v>
      </c>
      <c r="S34" s="644"/>
      <c r="T34" s="644"/>
      <c r="U34" s="644"/>
      <c r="V34" s="644"/>
      <c r="W34" s="644"/>
      <c r="X34" s="644"/>
      <c r="Y34" s="645"/>
      <c r="Z34" s="703">
        <v>1.8</v>
      </c>
      <c r="AA34" s="703"/>
      <c r="AB34" s="703"/>
      <c r="AC34" s="703"/>
      <c r="AD34" s="704">
        <v>456</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861007</v>
      </c>
      <c r="CS34" s="644"/>
      <c r="CT34" s="644"/>
      <c r="CU34" s="644"/>
      <c r="CV34" s="644"/>
      <c r="CW34" s="644"/>
      <c r="CX34" s="644"/>
      <c r="CY34" s="645"/>
      <c r="CZ34" s="646">
        <v>17</v>
      </c>
      <c r="DA34" s="675"/>
      <c r="DB34" s="675"/>
      <c r="DC34" s="676"/>
      <c r="DD34" s="649">
        <v>717649</v>
      </c>
      <c r="DE34" s="644"/>
      <c r="DF34" s="644"/>
      <c r="DG34" s="644"/>
      <c r="DH34" s="644"/>
      <c r="DI34" s="644"/>
      <c r="DJ34" s="644"/>
      <c r="DK34" s="645"/>
      <c r="DL34" s="649">
        <v>604837</v>
      </c>
      <c r="DM34" s="644"/>
      <c r="DN34" s="644"/>
      <c r="DO34" s="644"/>
      <c r="DP34" s="644"/>
      <c r="DQ34" s="644"/>
      <c r="DR34" s="644"/>
      <c r="DS34" s="644"/>
      <c r="DT34" s="644"/>
      <c r="DU34" s="644"/>
      <c r="DV34" s="645"/>
      <c r="DW34" s="646">
        <v>20.7</v>
      </c>
      <c r="DX34" s="675"/>
      <c r="DY34" s="675"/>
      <c r="DZ34" s="675"/>
      <c r="EA34" s="675"/>
      <c r="EB34" s="675"/>
      <c r="EC34" s="677"/>
    </row>
    <row r="35" spans="2:133" ht="11.25" customHeight="1">
      <c r="B35" s="638" t="s">
        <v>318</v>
      </c>
      <c r="C35" s="639"/>
      <c r="D35" s="639"/>
      <c r="E35" s="639"/>
      <c r="F35" s="639"/>
      <c r="G35" s="639"/>
      <c r="H35" s="639"/>
      <c r="I35" s="639"/>
      <c r="J35" s="639"/>
      <c r="K35" s="639"/>
      <c r="L35" s="639"/>
      <c r="M35" s="639"/>
      <c r="N35" s="639"/>
      <c r="O35" s="639"/>
      <c r="P35" s="639"/>
      <c r="Q35" s="640"/>
      <c r="R35" s="641">
        <v>725415</v>
      </c>
      <c r="S35" s="644"/>
      <c r="T35" s="644"/>
      <c r="U35" s="644"/>
      <c r="V35" s="644"/>
      <c r="W35" s="644"/>
      <c r="X35" s="644"/>
      <c r="Y35" s="645"/>
      <c r="Z35" s="703">
        <v>13.8</v>
      </c>
      <c r="AA35" s="703"/>
      <c r="AB35" s="703"/>
      <c r="AC35" s="703"/>
      <c r="AD35" s="704" t="s">
        <v>123</v>
      </c>
      <c r="AE35" s="704"/>
      <c r="AF35" s="704"/>
      <c r="AG35" s="704"/>
      <c r="AH35" s="704"/>
      <c r="AI35" s="704"/>
      <c r="AJ35" s="704"/>
      <c r="AK35" s="704"/>
      <c r="AL35" s="646" t="s">
        <v>123</v>
      </c>
      <c r="AM35" s="647"/>
      <c r="AN35" s="647"/>
      <c r="AO35" s="705"/>
      <c r="AP35" s="214"/>
      <c r="AQ35" s="709" t="s">
        <v>319</v>
      </c>
      <c r="AR35" s="710"/>
      <c r="AS35" s="710"/>
      <c r="AT35" s="710"/>
      <c r="AU35" s="710"/>
      <c r="AV35" s="710"/>
      <c r="AW35" s="710"/>
      <c r="AX35" s="710"/>
      <c r="AY35" s="711"/>
      <c r="AZ35" s="706">
        <v>536011</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32837</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10849</v>
      </c>
      <c r="CS35" s="642"/>
      <c r="CT35" s="642"/>
      <c r="CU35" s="642"/>
      <c r="CV35" s="642"/>
      <c r="CW35" s="642"/>
      <c r="CX35" s="642"/>
      <c r="CY35" s="643"/>
      <c r="CZ35" s="646">
        <v>0.2</v>
      </c>
      <c r="DA35" s="675"/>
      <c r="DB35" s="675"/>
      <c r="DC35" s="676"/>
      <c r="DD35" s="649">
        <v>10849</v>
      </c>
      <c r="DE35" s="642"/>
      <c r="DF35" s="642"/>
      <c r="DG35" s="642"/>
      <c r="DH35" s="642"/>
      <c r="DI35" s="642"/>
      <c r="DJ35" s="642"/>
      <c r="DK35" s="643"/>
      <c r="DL35" s="649">
        <v>10849</v>
      </c>
      <c r="DM35" s="642"/>
      <c r="DN35" s="642"/>
      <c r="DO35" s="642"/>
      <c r="DP35" s="642"/>
      <c r="DQ35" s="642"/>
      <c r="DR35" s="642"/>
      <c r="DS35" s="642"/>
      <c r="DT35" s="642"/>
      <c r="DU35" s="642"/>
      <c r="DV35" s="643"/>
      <c r="DW35" s="646">
        <v>0.4</v>
      </c>
      <c r="DX35" s="675"/>
      <c r="DY35" s="675"/>
      <c r="DZ35" s="675"/>
      <c r="EA35" s="675"/>
      <c r="EB35" s="675"/>
      <c r="EC35" s="677"/>
    </row>
    <row r="36" spans="2:133" ht="11.25" customHeight="1">
      <c r="B36" s="638" t="s">
        <v>322</v>
      </c>
      <c r="C36" s="639"/>
      <c r="D36" s="639"/>
      <c r="E36" s="639"/>
      <c r="F36" s="639"/>
      <c r="G36" s="639"/>
      <c r="H36" s="639"/>
      <c r="I36" s="639"/>
      <c r="J36" s="639"/>
      <c r="K36" s="639"/>
      <c r="L36" s="639"/>
      <c r="M36" s="639"/>
      <c r="N36" s="639"/>
      <c r="O36" s="639"/>
      <c r="P36" s="639"/>
      <c r="Q36" s="640"/>
      <c r="R36" s="641" t="s">
        <v>123</v>
      </c>
      <c r="S36" s="644"/>
      <c r="T36" s="644"/>
      <c r="U36" s="644"/>
      <c r="V36" s="644"/>
      <c r="W36" s="644"/>
      <c r="X36" s="644"/>
      <c r="Y36" s="645"/>
      <c r="Z36" s="703" t="s">
        <v>123</v>
      </c>
      <c r="AA36" s="703"/>
      <c r="AB36" s="703"/>
      <c r="AC36" s="703"/>
      <c r="AD36" s="704" t="s">
        <v>123</v>
      </c>
      <c r="AE36" s="704"/>
      <c r="AF36" s="704"/>
      <c r="AG36" s="704"/>
      <c r="AH36" s="704"/>
      <c r="AI36" s="704"/>
      <c r="AJ36" s="704"/>
      <c r="AK36" s="704"/>
      <c r="AL36" s="646" t="s">
        <v>226</v>
      </c>
      <c r="AM36" s="647"/>
      <c r="AN36" s="647"/>
      <c r="AO36" s="705"/>
      <c r="AQ36" s="678" t="s">
        <v>323</v>
      </c>
      <c r="AR36" s="679"/>
      <c r="AS36" s="679"/>
      <c r="AT36" s="679"/>
      <c r="AU36" s="679"/>
      <c r="AV36" s="679"/>
      <c r="AW36" s="679"/>
      <c r="AX36" s="679"/>
      <c r="AY36" s="680"/>
      <c r="AZ36" s="641">
        <v>163008</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-25815</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652265</v>
      </c>
      <c r="CS36" s="644"/>
      <c r="CT36" s="644"/>
      <c r="CU36" s="644"/>
      <c r="CV36" s="644"/>
      <c r="CW36" s="644"/>
      <c r="CX36" s="644"/>
      <c r="CY36" s="645"/>
      <c r="CZ36" s="646">
        <v>12.9</v>
      </c>
      <c r="DA36" s="675"/>
      <c r="DB36" s="675"/>
      <c r="DC36" s="676"/>
      <c r="DD36" s="649">
        <v>573887</v>
      </c>
      <c r="DE36" s="644"/>
      <c r="DF36" s="644"/>
      <c r="DG36" s="644"/>
      <c r="DH36" s="644"/>
      <c r="DI36" s="644"/>
      <c r="DJ36" s="644"/>
      <c r="DK36" s="645"/>
      <c r="DL36" s="649">
        <v>426389</v>
      </c>
      <c r="DM36" s="644"/>
      <c r="DN36" s="644"/>
      <c r="DO36" s="644"/>
      <c r="DP36" s="644"/>
      <c r="DQ36" s="644"/>
      <c r="DR36" s="644"/>
      <c r="DS36" s="644"/>
      <c r="DT36" s="644"/>
      <c r="DU36" s="644"/>
      <c r="DV36" s="645"/>
      <c r="DW36" s="646">
        <v>14.6</v>
      </c>
      <c r="DX36" s="675"/>
      <c r="DY36" s="675"/>
      <c r="DZ36" s="675"/>
      <c r="EA36" s="675"/>
      <c r="EB36" s="675"/>
      <c r="EC36" s="677"/>
    </row>
    <row r="37" spans="2:133" ht="11.25" customHeight="1">
      <c r="B37" s="638" t="s">
        <v>326</v>
      </c>
      <c r="C37" s="639"/>
      <c r="D37" s="639"/>
      <c r="E37" s="639"/>
      <c r="F37" s="639"/>
      <c r="G37" s="639"/>
      <c r="H37" s="639"/>
      <c r="I37" s="639"/>
      <c r="J37" s="639"/>
      <c r="K37" s="639"/>
      <c r="L37" s="639"/>
      <c r="M37" s="639"/>
      <c r="N37" s="639"/>
      <c r="O37" s="639"/>
      <c r="P37" s="639"/>
      <c r="Q37" s="640"/>
      <c r="R37" s="641">
        <v>191215</v>
      </c>
      <c r="S37" s="644"/>
      <c r="T37" s="644"/>
      <c r="U37" s="644"/>
      <c r="V37" s="644"/>
      <c r="W37" s="644"/>
      <c r="X37" s="644"/>
      <c r="Y37" s="645"/>
      <c r="Z37" s="703">
        <v>3.6</v>
      </c>
      <c r="AA37" s="703"/>
      <c r="AB37" s="703"/>
      <c r="AC37" s="703"/>
      <c r="AD37" s="704" t="s">
        <v>123</v>
      </c>
      <c r="AE37" s="704"/>
      <c r="AF37" s="704"/>
      <c r="AG37" s="704"/>
      <c r="AH37" s="704"/>
      <c r="AI37" s="704"/>
      <c r="AJ37" s="704"/>
      <c r="AK37" s="704"/>
      <c r="AL37" s="646" t="s">
        <v>123</v>
      </c>
      <c r="AM37" s="647"/>
      <c r="AN37" s="647"/>
      <c r="AO37" s="705"/>
      <c r="AQ37" s="678" t="s">
        <v>327</v>
      </c>
      <c r="AR37" s="679"/>
      <c r="AS37" s="679"/>
      <c r="AT37" s="679"/>
      <c r="AU37" s="679"/>
      <c r="AV37" s="679"/>
      <c r="AW37" s="679"/>
      <c r="AX37" s="679"/>
      <c r="AY37" s="680"/>
      <c r="AZ37" s="641">
        <v>58890</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1036</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119827</v>
      </c>
      <c r="CS37" s="642"/>
      <c r="CT37" s="642"/>
      <c r="CU37" s="642"/>
      <c r="CV37" s="642"/>
      <c r="CW37" s="642"/>
      <c r="CX37" s="642"/>
      <c r="CY37" s="643"/>
      <c r="CZ37" s="646">
        <v>2.4</v>
      </c>
      <c r="DA37" s="675"/>
      <c r="DB37" s="675"/>
      <c r="DC37" s="676"/>
      <c r="DD37" s="649">
        <v>108986</v>
      </c>
      <c r="DE37" s="642"/>
      <c r="DF37" s="642"/>
      <c r="DG37" s="642"/>
      <c r="DH37" s="642"/>
      <c r="DI37" s="642"/>
      <c r="DJ37" s="642"/>
      <c r="DK37" s="643"/>
      <c r="DL37" s="649">
        <v>105064</v>
      </c>
      <c r="DM37" s="642"/>
      <c r="DN37" s="642"/>
      <c r="DO37" s="642"/>
      <c r="DP37" s="642"/>
      <c r="DQ37" s="642"/>
      <c r="DR37" s="642"/>
      <c r="DS37" s="642"/>
      <c r="DT37" s="642"/>
      <c r="DU37" s="642"/>
      <c r="DV37" s="643"/>
      <c r="DW37" s="646">
        <v>3.6</v>
      </c>
      <c r="DX37" s="675"/>
      <c r="DY37" s="675"/>
      <c r="DZ37" s="675"/>
      <c r="EA37" s="675"/>
      <c r="EB37" s="675"/>
      <c r="EC37" s="677"/>
    </row>
    <row r="38" spans="2:133" ht="11.25" customHeight="1">
      <c r="B38" s="653" t="s">
        <v>330</v>
      </c>
      <c r="C38" s="654"/>
      <c r="D38" s="654"/>
      <c r="E38" s="654"/>
      <c r="F38" s="654"/>
      <c r="G38" s="654"/>
      <c r="H38" s="654"/>
      <c r="I38" s="654"/>
      <c r="J38" s="654"/>
      <c r="K38" s="654"/>
      <c r="L38" s="654"/>
      <c r="M38" s="654"/>
      <c r="N38" s="654"/>
      <c r="O38" s="654"/>
      <c r="P38" s="654"/>
      <c r="Q38" s="655"/>
      <c r="R38" s="656">
        <v>5260509</v>
      </c>
      <c r="S38" s="693"/>
      <c r="T38" s="693"/>
      <c r="U38" s="693"/>
      <c r="V38" s="693"/>
      <c r="W38" s="693"/>
      <c r="X38" s="693"/>
      <c r="Y38" s="698"/>
      <c r="Z38" s="699">
        <v>100</v>
      </c>
      <c r="AA38" s="699"/>
      <c r="AB38" s="699"/>
      <c r="AC38" s="699"/>
      <c r="AD38" s="700">
        <v>2733665</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123</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1707</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477121</v>
      </c>
      <c r="CS38" s="644"/>
      <c r="CT38" s="644"/>
      <c r="CU38" s="644"/>
      <c r="CV38" s="644"/>
      <c r="CW38" s="644"/>
      <c r="CX38" s="644"/>
      <c r="CY38" s="645"/>
      <c r="CZ38" s="646">
        <v>9.4</v>
      </c>
      <c r="DA38" s="675"/>
      <c r="DB38" s="675"/>
      <c r="DC38" s="676"/>
      <c r="DD38" s="649">
        <v>430547</v>
      </c>
      <c r="DE38" s="644"/>
      <c r="DF38" s="644"/>
      <c r="DG38" s="644"/>
      <c r="DH38" s="644"/>
      <c r="DI38" s="644"/>
      <c r="DJ38" s="644"/>
      <c r="DK38" s="645"/>
      <c r="DL38" s="649">
        <v>369415</v>
      </c>
      <c r="DM38" s="644"/>
      <c r="DN38" s="644"/>
      <c r="DO38" s="644"/>
      <c r="DP38" s="644"/>
      <c r="DQ38" s="644"/>
      <c r="DR38" s="644"/>
      <c r="DS38" s="644"/>
      <c r="DT38" s="644"/>
      <c r="DU38" s="644"/>
      <c r="DV38" s="645"/>
      <c r="DW38" s="646">
        <v>12.6</v>
      </c>
      <c r="DX38" s="675"/>
      <c r="DY38" s="675"/>
      <c r="DZ38" s="675"/>
      <c r="EA38" s="675"/>
      <c r="EB38" s="675"/>
      <c r="EC38" s="677"/>
    </row>
    <row r="39" spans="2:133" ht="11.25" customHeight="1">
      <c r="AQ39" s="678" t="s">
        <v>334</v>
      </c>
      <c r="AR39" s="679"/>
      <c r="AS39" s="679"/>
      <c r="AT39" s="679"/>
      <c r="AU39" s="679"/>
      <c r="AV39" s="679"/>
      <c r="AW39" s="679"/>
      <c r="AX39" s="679"/>
      <c r="AY39" s="680"/>
      <c r="AZ39" s="641" t="s">
        <v>123</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87</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106541</v>
      </c>
      <c r="CS39" s="642"/>
      <c r="CT39" s="642"/>
      <c r="CU39" s="642"/>
      <c r="CV39" s="642"/>
      <c r="CW39" s="642"/>
      <c r="CX39" s="642"/>
      <c r="CY39" s="643"/>
      <c r="CZ39" s="646">
        <v>2.1</v>
      </c>
      <c r="DA39" s="675"/>
      <c r="DB39" s="675"/>
      <c r="DC39" s="676"/>
      <c r="DD39" s="649">
        <v>103002</v>
      </c>
      <c r="DE39" s="642"/>
      <c r="DF39" s="642"/>
      <c r="DG39" s="642"/>
      <c r="DH39" s="642"/>
      <c r="DI39" s="642"/>
      <c r="DJ39" s="642"/>
      <c r="DK39" s="643"/>
      <c r="DL39" s="649" t="s">
        <v>226</v>
      </c>
      <c r="DM39" s="642"/>
      <c r="DN39" s="642"/>
      <c r="DO39" s="642"/>
      <c r="DP39" s="642"/>
      <c r="DQ39" s="642"/>
      <c r="DR39" s="642"/>
      <c r="DS39" s="642"/>
      <c r="DT39" s="642"/>
      <c r="DU39" s="642"/>
      <c r="DV39" s="643"/>
      <c r="DW39" s="646" t="s">
        <v>237</v>
      </c>
      <c r="DX39" s="675"/>
      <c r="DY39" s="675"/>
      <c r="DZ39" s="675"/>
      <c r="EA39" s="675"/>
      <c r="EB39" s="675"/>
      <c r="EC39" s="677"/>
    </row>
    <row r="40" spans="2:133" ht="11.25" customHeight="1">
      <c r="AQ40" s="678" t="s">
        <v>338</v>
      </c>
      <c r="AR40" s="679"/>
      <c r="AS40" s="679"/>
      <c r="AT40" s="679"/>
      <c r="AU40" s="679"/>
      <c r="AV40" s="679"/>
      <c r="AW40" s="679"/>
      <c r="AX40" s="679"/>
      <c r="AY40" s="680"/>
      <c r="AZ40" s="641">
        <v>64626</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96</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250</v>
      </c>
      <c r="CS40" s="644"/>
      <c r="CT40" s="644"/>
      <c r="CU40" s="644"/>
      <c r="CV40" s="644"/>
      <c r="CW40" s="644"/>
      <c r="CX40" s="644"/>
      <c r="CY40" s="645"/>
      <c r="CZ40" s="646">
        <v>0</v>
      </c>
      <c r="DA40" s="675"/>
      <c r="DB40" s="675"/>
      <c r="DC40" s="676"/>
      <c r="DD40" s="649" t="s">
        <v>123</v>
      </c>
      <c r="DE40" s="644"/>
      <c r="DF40" s="644"/>
      <c r="DG40" s="644"/>
      <c r="DH40" s="644"/>
      <c r="DI40" s="644"/>
      <c r="DJ40" s="644"/>
      <c r="DK40" s="645"/>
      <c r="DL40" s="649" t="s">
        <v>123</v>
      </c>
      <c r="DM40" s="644"/>
      <c r="DN40" s="644"/>
      <c r="DO40" s="644"/>
      <c r="DP40" s="644"/>
      <c r="DQ40" s="644"/>
      <c r="DR40" s="644"/>
      <c r="DS40" s="644"/>
      <c r="DT40" s="644"/>
      <c r="DU40" s="644"/>
      <c r="DV40" s="645"/>
      <c r="DW40" s="646" t="s">
        <v>123</v>
      </c>
      <c r="DX40" s="675"/>
      <c r="DY40" s="675"/>
      <c r="DZ40" s="675"/>
      <c r="EA40" s="675"/>
      <c r="EB40" s="675"/>
      <c r="EC40" s="677"/>
    </row>
    <row r="41" spans="2:133" ht="11.25" customHeight="1">
      <c r="AQ41" s="690" t="s">
        <v>341</v>
      </c>
      <c r="AR41" s="691"/>
      <c r="AS41" s="691"/>
      <c r="AT41" s="691"/>
      <c r="AU41" s="691"/>
      <c r="AV41" s="691"/>
      <c r="AW41" s="691"/>
      <c r="AX41" s="691"/>
      <c r="AY41" s="692"/>
      <c r="AZ41" s="656">
        <v>249487</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337</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226</v>
      </c>
      <c r="CS41" s="642"/>
      <c r="CT41" s="642"/>
      <c r="CU41" s="642"/>
      <c r="CV41" s="642"/>
      <c r="CW41" s="642"/>
      <c r="CX41" s="642"/>
      <c r="CY41" s="643"/>
      <c r="CZ41" s="646" t="s">
        <v>226</v>
      </c>
      <c r="DA41" s="675"/>
      <c r="DB41" s="675"/>
      <c r="DC41" s="676"/>
      <c r="DD41" s="649" t="s">
        <v>226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1136103</v>
      </c>
      <c r="CS42" s="644"/>
      <c r="CT42" s="644"/>
      <c r="CU42" s="644"/>
      <c r="CV42" s="644"/>
      <c r="CW42" s="644"/>
      <c r="CX42" s="644"/>
      <c r="CY42" s="645"/>
      <c r="CZ42" s="646">
        <v>22.4</v>
      </c>
      <c r="DA42" s="647"/>
      <c r="DB42" s="647"/>
      <c r="DC42" s="648"/>
      <c r="DD42" s="649">
        <v>150732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5978</v>
      </c>
      <c r="CS43" s="642"/>
      <c r="CT43" s="642"/>
      <c r="CU43" s="642"/>
      <c r="CV43" s="642"/>
      <c r="CW43" s="642"/>
      <c r="CX43" s="642"/>
      <c r="CY43" s="643"/>
      <c r="CZ43" s="646">
        <v>0.1</v>
      </c>
      <c r="DA43" s="675"/>
      <c r="DB43" s="675"/>
      <c r="DC43" s="676"/>
      <c r="DD43" s="649">
        <v>5978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348</v>
      </c>
      <c r="CD44" s="669" t="s">
        <v>299</v>
      </c>
      <c r="CE44" s="670"/>
      <c r="CF44" s="638" t="s">
        <v>349</v>
      </c>
      <c r="CG44" s="639"/>
      <c r="CH44" s="639"/>
      <c r="CI44" s="639"/>
      <c r="CJ44" s="639"/>
      <c r="CK44" s="639"/>
      <c r="CL44" s="639"/>
      <c r="CM44" s="639"/>
      <c r="CN44" s="639"/>
      <c r="CO44" s="639"/>
      <c r="CP44" s="639"/>
      <c r="CQ44" s="640"/>
      <c r="CR44" s="641">
        <v>1126353</v>
      </c>
      <c r="CS44" s="644"/>
      <c r="CT44" s="644"/>
      <c r="CU44" s="644"/>
      <c r="CV44" s="644"/>
      <c r="CW44" s="644"/>
      <c r="CX44" s="644"/>
      <c r="CY44" s="645"/>
      <c r="CZ44" s="646">
        <v>22.2</v>
      </c>
      <c r="DA44" s="647"/>
      <c r="DB44" s="647"/>
      <c r="DC44" s="648"/>
      <c r="DD44" s="649">
        <v>147263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350</v>
      </c>
      <c r="CG45" s="639"/>
      <c r="CH45" s="639"/>
      <c r="CI45" s="639"/>
      <c r="CJ45" s="639"/>
      <c r="CK45" s="639"/>
      <c r="CL45" s="639"/>
      <c r="CM45" s="639"/>
      <c r="CN45" s="639"/>
      <c r="CO45" s="639"/>
      <c r="CP45" s="639"/>
      <c r="CQ45" s="640"/>
      <c r="CR45" s="641">
        <v>568201</v>
      </c>
      <c r="CS45" s="642"/>
      <c r="CT45" s="642"/>
      <c r="CU45" s="642"/>
      <c r="CV45" s="642"/>
      <c r="CW45" s="642"/>
      <c r="CX45" s="642"/>
      <c r="CY45" s="643"/>
      <c r="CZ45" s="646">
        <v>11.2</v>
      </c>
      <c r="DA45" s="675"/>
      <c r="DB45" s="675"/>
      <c r="DC45" s="676"/>
      <c r="DD45" s="649">
        <v>20045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351</v>
      </c>
      <c r="CG46" s="639"/>
      <c r="CH46" s="639"/>
      <c r="CI46" s="639"/>
      <c r="CJ46" s="639"/>
      <c r="CK46" s="639"/>
      <c r="CL46" s="639"/>
      <c r="CM46" s="639"/>
      <c r="CN46" s="639"/>
      <c r="CO46" s="639"/>
      <c r="CP46" s="639"/>
      <c r="CQ46" s="640"/>
      <c r="CR46" s="641">
        <v>550466</v>
      </c>
      <c r="CS46" s="644"/>
      <c r="CT46" s="644"/>
      <c r="CU46" s="644"/>
      <c r="CV46" s="644"/>
      <c r="CW46" s="644"/>
      <c r="CX46" s="644"/>
      <c r="CY46" s="645"/>
      <c r="CZ46" s="646">
        <v>10.9</v>
      </c>
      <c r="DA46" s="647"/>
      <c r="DB46" s="647"/>
      <c r="DC46" s="648"/>
      <c r="DD46" s="649">
        <v>125832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352</v>
      </c>
      <c r="CG47" s="639"/>
      <c r="CH47" s="639"/>
      <c r="CI47" s="639"/>
      <c r="CJ47" s="639"/>
      <c r="CK47" s="639"/>
      <c r="CL47" s="639"/>
      <c r="CM47" s="639"/>
      <c r="CN47" s="639"/>
      <c r="CO47" s="639"/>
      <c r="CP47" s="639"/>
      <c r="CQ47" s="640"/>
      <c r="CR47" s="641">
        <v>9750</v>
      </c>
      <c r="CS47" s="642"/>
      <c r="CT47" s="642"/>
      <c r="CU47" s="642"/>
      <c r="CV47" s="642"/>
      <c r="CW47" s="642"/>
      <c r="CX47" s="642"/>
      <c r="CY47" s="643"/>
      <c r="CZ47" s="646">
        <v>0.2</v>
      </c>
      <c r="DA47" s="675"/>
      <c r="DB47" s="675"/>
      <c r="DC47" s="676"/>
      <c r="DD47" s="649">
        <v>3469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353</v>
      </c>
      <c r="CG48" s="639"/>
      <c r="CH48" s="639"/>
      <c r="CI48" s="639"/>
      <c r="CJ48" s="639"/>
      <c r="CK48" s="639"/>
      <c r="CL48" s="639"/>
      <c r="CM48" s="639"/>
      <c r="CN48" s="639"/>
      <c r="CO48" s="639"/>
      <c r="CP48" s="639"/>
      <c r="CQ48" s="640"/>
      <c r="CR48" s="641" t="s">
        <v>123</v>
      </c>
      <c r="CS48" s="644"/>
      <c r="CT48" s="644"/>
      <c r="CU48" s="644"/>
      <c r="CV48" s="644"/>
      <c r="CW48" s="644"/>
      <c r="CX48" s="644"/>
      <c r="CY48" s="645"/>
      <c r="CZ48" s="646" t="s">
        <v>123</v>
      </c>
      <c r="DA48" s="647"/>
      <c r="DB48" s="647"/>
      <c r="DC48" s="648"/>
      <c r="DD48" s="649" t="s">
        <v>123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354</v>
      </c>
      <c r="CE49" s="654"/>
      <c r="CF49" s="654"/>
      <c r="CG49" s="654"/>
      <c r="CH49" s="654"/>
      <c r="CI49" s="654"/>
      <c r="CJ49" s="654"/>
      <c r="CK49" s="654"/>
      <c r="CL49" s="654"/>
      <c r="CM49" s="654"/>
      <c r="CN49" s="654"/>
      <c r="CO49" s="654"/>
      <c r="CP49" s="654"/>
      <c r="CQ49" s="655"/>
      <c r="CR49" s="656">
        <v>5065750</v>
      </c>
      <c r="CS49" s="657"/>
      <c r="CT49" s="657"/>
      <c r="CU49" s="657"/>
      <c r="CV49" s="657"/>
      <c r="CW49" s="657"/>
      <c r="CX49" s="657"/>
      <c r="CY49" s="658"/>
      <c r="CZ49" s="659">
        <v>100</v>
      </c>
      <c r="DA49" s="660"/>
      <c r="DB49" s="660"/>
      <c r="DC49" s="661"/>
      <c r="DD49" s="662">
        <v>3448029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bqfAu/X5FlIfaGFTPJ7GIo9GoKlCGHkEAP6L1bAmBc9f8fv7r/tRmBJ0k6VW7hU94XlRVsiDQiVwQy3zrdKaSg==" saltValue="DhBrr9At4FkAFBnOf5YY6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377</v>
      </c>
      <c r="C7" s="1120"/>
      <c r="D7" s="1120"/>
      <c r="E7" s="1120"/>
      <c r="F7" s="1120"/>
      <c r="G7" s="1120"/>
      <c r="H7" s="1120"/>
      <c r="I7" s="1120"/>
      <c r="J7" s="1120"/>
      <c r="K7" s="1120"/>
      <c r="L7" s="1120"/>
      <c r="M7" s="1120"/>
      <c r="N7" s="1120"/>
      <c r="O7" s="1120"/>
      <c r="P7" s="1121"/>
      <c r="Q7" s="1173">
        <v>5252</v>
      </c>
      <c r="R7" s="1174"/>
      <c r="S7" s="1174"/>
      <c r="T7" s="1174"/>
      <c r="U7" s="1174"/>
      <c r="V7" s="1174">
        <v>5058</v>
      </c>
      <c r="W7" s="1174"/>
      <c r="X7" s="1174"/>
      <c r="Y7" s="1174"/>
      <c r="Z7" s="1174"/>
      <c r="AA7" s="1174">
        <v>194</v>
      </c>
      <c r="AB7" s="1174"/>
      <c r="AC7" s="1174"/>
      <c r="AD7" s="1174"/>
      <c r="AE7" s="1175"/>
      <c r="AF7" s="1176">
        <v>180</v>
      </c>
      <c r="AG7" s="1177"/>
      <c r="AH7" s="1177"/>
      <c r="AI7" s="1177"/>
      <c r="AJ7" s="1178"/>
      <c r="AK7" s="1160">
        <v>510</v>
      </c>
      <c r="AL7" s="1161"/>
      <c r="AM7" s="1161"/>
      <c r="AN7" s="1161"/>
      <c r="AO7" s="1161"/>
      <c r="AP7" s="1161">
        <v>5347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c r="A8" s="241">
        <v>2</v>
      </c>
      <c r="B8" s="1106" t="s">
        <v>378</v>
      </c>
      <c r="C8" s="1107"/>
      <c r="D8" s="1107"/>
      <c r="E8" s="1107"/>
      <c r="F8" s="1107"/>
      <c r="G8" s="1107"/>
      <c r="H8" s="1107"/>
      <c r="I8" s="1107"/>
      <c r="J8" s="1107"/>
      <c r="K8" s="1107"/>
      <c r="L8" s="1107"/>
      <c r="M8" s="1107"/>
      <c r="N8" s="1107"/>
      <c r="O8" s="1107"/>
      <c r="P8" s="1108"/>
      <c r="Q8" s="1112">
        <v>3</v>
      </c>
      <c r="R8" s="1113"/>
      <c r="S8" s="1113"/>
      <c r="T8" s="1113"/>
      <c r="U8" s="1113"/>
      <c r="V8" s="1113">
        <v>3</v>
      </c>
      <c r="W8" s="1113"/>
      <c r="X8" s="1113"/>
      <c r="Y8" s="1113"/>
      <c r="Z8" s="1113"/>
      <c r="AA8" s="1113">
        <v>0</v>
      </c>
      <c r="AB8" s="1113"/>
      <c r="AC8" s="1113"/>
      <c r="AD8" s="1113"/>
      <c r="AE8" s="1114"/>
      <c r="AF8" s="1088">
        <v>0</v>
      </c>
      <c r="AG8" s="1089"/>
      <c r="AH8" s="1089"/>
      <c r="AI8" s="1089"/>
      <c r="AJ8" s="1090"/>
      <c r="AK8" s="1155">
        <v>3</v>
      </c>
      <c r="AL8" s="1156"/>
      <c r="AM8" s="1156"/>
      <c r="AN8" s="1156"/>
      <c r="AO8" s="1156"/>
      <c r="AP8" s="1156" t="s">
        <v>570</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t="s">
        <v>379</v>
      </c>
      <c r="C9" s="1107"/>
      <c r="D9" s="1107"/>
      <c r="E9" s="1107"/>
      <c r="F9" s="1107"/>
      <c r="G9" s="1107"/>
      <c r="H9" s="1107"/>
      <c r="I9" s="1107"/>
      <c r="J9" s="1107"/>
      <c r="K9" s="1107"/>
      <c r="L9" s="1107"/>
      <c r="M9" s="1107"/>
      <c r="N9" s="1107"/>
      <c r="O9" s="1107"/>
      <c r="P9" s="1108"/>
      <c r="Q9" s="1112">
        <v>5</v>
      </c>
      <c r="R9" s="1113"/>
      <c r="S9" s="1113"/>
      <c r="T9" s="1113"/>
      <c r="U9" s="1113"/>
      <c r="V9" s="1113">
        <v>5</v>
      </c>
      <c r="W9" s="1113"/>
      <c r="X9" s="1113"/>
      <c r="Y9" s="1113"/>
      <c r="Z9" s="1113"/>
      <c r="AA9" s="1113">
        <v>1</v>
      </c>
      <c r="AB9" s="1113"/>
      <c r="AC9" s="1113"/>
      <c r="AD9" s="1113"/>
      <c r="AE9" s="1114"/>
      <c r="AF9" s="1088">
        <v>1</v>
      </c>
      <c r="AG9" s="1089"/>
      <c r="AH9" s="1089"/>
      <c r="AI9" s="1089"/>
      <c r="AJ9" s="1090"/>
      <c r="AK9" s="1155">
        <v>4</v>
      </c>
      <c r="AL9" s="1156"/>
      <c r="AM9" s="1156"/>
      <c r="AN9" s="1156"/>
      <c r="AO9" s="1156"/>
      <c r="AP9" s="1156" t="s">
        <v>570</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381</v>
      </c>
      <c r="B23" s="1013" t="s">
        <v>382</v>
      </c>
      <c r="C23" s="1014"/>
      <c r="D23" s="1014"/>
      <c r="E23" s="1014"/>
      <c r="F23" s="1014"/>
      <c r="G23" s="1014"/>
      <c r="H23" s="1014"/>
      <c r="I23" s="1014"/>
      <c r="J23" s="1014"/>
      <c r="K23" s="1014"/>
      <c r="L23" s="1014"/>
      <c r="M23" s="1014"/>
      <c r="N23" s="1014"/>
      <c r="O23" s="1014"/>
      <c r="P23" s="1015"/>
      <c r="Q23" s="1137">
        <v>5261</v>
      </c>
      <c r="R23" s="1138"/>
      <c r="S23" s="1138"/>
      <c r="T23" s="1138"/>
      <c r="U23" s="1138"/>
      <c r="V23" s="1138">
        <v>5066</v>
      </c>
      <c r="W23" s="1138"/>
      <c r="X23" s="1138"/>
      <c r="Y23" s="1138"/>
      <c r="Z23" s="1138"/>
      <c r="AA23" s="1138">
        <v>195</v>
      </c>
      <c r="AB23" s="1138"/>
      <c r="AC23" s="1138"/>
      <c r="AD23" s="1138"/>
      <c r="AE23" s="1139"/>
      <c r="AF23" s="1140">
        <v>181</v>
      </c>
      <c r="AG23" s="1138"/>
      <c r="AH23" s="1138"/>
      <c r="AI23" s="1138"/>
      <c r="AJ23" s="1141"/>
      <c r="AK23" s="1142"/>
      <c r="AL23" s="1143"/>
      <c r="AM23" s="1143"/>
      <c r="AN23" s="1143"/>
      <c r="AO23" s="1143"/>
      <c r="AP23" s="1138">
        <v>5347</v>
      </c>
      <c r="AQ23" s="1138"/>
      <c r="AR23" s="1138"/>
      <c r="AS23" s="1138"/>
      <c r="AT23" s="1138"/>
      <c r="AU23" s="1144"/>
      <c r="AV23" s="1144"/>
      <c r="AW23" s="1144"/>
      <c r="AX23" s="1144"/>
      <c r="AY23" s="1145"/>
      <c r="AZ23" s="1134" t="s">
        <v>383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360</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394</v>
      </c>
      <c r="C28" s="1120"/>
      <c r="D28" s="1120"/>
      <c r="E28" s="1120"/>
      <c r="F28" s="1120"/>
      <c r="G28" s="1120"/>
      <c r="H28" s="1120"/>
      <c r="I28" s="1120"/>
      <c r="J28" s="1120"/>
      <c r="K28" s="1120"/>
      <c r="L28" s="1120"/>
      <c r="M28" s="1120"/>
      <c r="N28" s="1120"/>
      <c r="O28" s="1120"/>
      <c r="P28" s="1121"/>
      <c r="Q28" s="1122">
        <v>972</v>
      </c>
      <c r="R28" s="1123"/>
      <c r="S28" s="1123"/>
      <c r="T28" s="1123"/>
      <c r="U28" s="1123"/>
      <c r="V28" s="1123">
        <v>940</v>
      </c>
      <c r="W28" s="1123"/>
      <c r="X28" s="1123"/>
      <c r="Y28" s="1123"/>
      <c r="Z28" s="1123"/>
      <c r="AA28" s="1123">
        <v>33</v>
      </c>
      <c r="AB28" s="1123"/>
      <c r="AC28" s="1123"/>
      <c r="AD28" s="1123"/>
      <c r="AE28" s="1124"/>
      <c r="AF28" s="1125">
        <v>33</v>
      </c>
      <c r="AG28" s="1123"/>
      <c r="AH28" s="1123"/>
      <c r="AI28" s="1123"/>
      <c r="AJ28" s="1126"/>
      <c r="AK28" s="1127">
        <v>65</v>
      </c>
      <c r="AL28" s="1115"/>
      <c r="AM28" s="1115"/>
      <c r="AN28" s="1115"/>
      <c r="AO28" s="1115"/>
      <c r="AP28" s="1115" t="s">
        <v>570</v>
      </c>
      <c r="AQ28" s="1115"/>
      <c r="AR28" s="1115"/>
      <c r="AS28" s="1115"/>
      <c r="AT28" s="1115"/>
      <c r="AU28" s="1115" t="s">
        <v>570</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395</v>
      </c>
      <c r="C29" s="1107"/>
      <c r="D29" s="1107"/>
      <c r="E29" s="1107"/>
      <c r="F29" s="1107"/>
      <c r="G29" s="1107"/>
      <c r="H29" s="1107"/>
      <c r="I29" s="1107"/>
      <c r="J29" s="1107"/>
      <c r="K29" s="1107"/>
      <c r="L29" s="1107"/>
      <c r="M29" s="1107"/>
      <c r="N29" s="1107"/>
      <c r="O29" s="1107"/>
      <c r="P29" s="1108"/>
      <c r="Q29" s="1112">
        <v>814</v>
      </c>
      <c r="R29" s="1113"/>
      <c r="S29" s="1113"/>
      <c r="T29" s="1113"/>
      <c r="U29" s="1113"/>
      <c r="V29" s="1113">
        <v>814</v>
      </c>
      <c r="W29" s="1113"/>
      <c r="X29" s="1113"/>
      <c r="Y29" s="1113"/>
      <c r="Z29" s="1113"/>
      <c r="AA29" s="1113">
        <v>1</v>
      </c>
      <c r="AB29" s="1113"/>
      <c r="AC29" s="1113"/>
      <c r="AD29" s="1113"/>
      <c r="AE29" s="1114"/>
      <c r="AF29" s="1088">
        <v>1</v>
      </c>
      <c r="AG29" s="1089"/>
      <c r="AH29" s="1089"/>
      <c r="AI29" s="1089"/>
      <c r="AJ29" s="1090"/>
      <c r="AK29" s="1049">
        <v>130</v>
      </c>
      <c r="AL29" s="1040"/>
      <c r="AM29" s="1040"/>
      <c r="AN29" s="1040"/>
      <c r="AO29" s="1040"/>
      <c r="AP29" s="1040" t="s">
        <v>570</v>
      </c>
      <c r="AQ29" s="1040"/>
      <c r="AR29" s="1040"/>
      <c r="AS29" s="1040"/>
      <c r="AT29" s="1040"/>
      <c r="AU29" s="1040" t="s">
        <v>570</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396</v>
      </c>
      <c r="C30" s="1107"/>
      <c r="D30" s="1107"/>
      <c r="E30" s="1107"/>
      <c r="F30" s="1107"/>
      <c r="G30" s="1107"/>
      <c r="H30" s="1107"/>
      <c r="I30" s="1107"/>
      <c r="J30" s="1107"/>
      <c r="K30" s="1107"/>
      <c r="L30" s="1107"/>
      <c r="M30" s="1107"/>
      <c r="N30" s="1107"/>
      <c r="O30" s="1107"/>
      <c r="P30" s="1108"/>
      <c r="Q30" s="1112">
        <v>101</v>
      </c>
      <c r="R30" s="1113"/>
      <c r="S30" s="1113"/>
      <c r="T30" s="1113"/>
      <c r="U30" s="1113"/>
      <c r="V30" s="1113">
        <v>100</v>
      </c>
      <c r="W30" s="1113"/>
      <c r="X30" s="1113"/>
      <c r="Y30" s="1113"/>
      <c r="Z30" s="1113"/>
      <c r="AA30" s="1113">
        <v>1</v>
      </c>
      <c r="AB30" s="1113"/>
      <c r="AC30" s="1113"/>
      <c r="AD30" s="1113"/>
      <c r="AE30" s="1114"/>
      <c r="AF30" s="1088">
        <v>1</v>
      </c>
      <c r="AG30" s="1089"/>
      <c r="AH30" s="1089"/>
      <c r="AI30" s="1089"/>
      <c r="AJ30" s="1090"/>
      <c r="AK30" s="1049">
        <v>29</v>
      </c>
      <c r="AL30" s="1040"/>
      <c r="AM30" s="1040"/>
      <c r="AN30" s="1040"/>
      <c r="AO30" s="1040"/>
      <c r="AP30" s="1040" t="s">
        <v>570</v>
      </c>
      <c r="AQ30" s="1040"/>
      <c r="AR30" s="1040"/>
      <c r="AS30" s="1040"/>
      <c r="AT30" s="1040"/>
      <c r="AU30" s="1040" t="s">
        <v>570</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397</v>
      </c>
      <c r="C31" s="1107"/>
      <c r="D31" s="1107"/>
      <c r="E31" s="1107"/>
      <c r="F31" s="1107"/>
      <c r="G31" s="1107"/>
      <c r="H31" s="1107"/>
      <c r="I31" s="1107"/>
      <c r="J31" s="1107"/>
      <c r="K31" s="1107"/>
      <c r="L31" s="1107"/>
      <c r="M31" s="1107"/>
      <c r="N31" s="1107"/>
      <c r="O31" s="1107"/>
      <c r="P31" s="1108"/>
      <c r="Q31" s="1112">
        <v>548</v>
      </c>
      <c r="R31" s="1113"/>
      <c r="S31" s="1113"/>
      <c r="T31" s="1113"/>
      <c r="U31" s="1113"/>
      <c r="V31" s="1113">
        <v>310</v>
      </c>
      <c r="W31" s="1113"/>
      <c r="X31" s="1113"/>
      <c r="Y31" s="1113"/>
      <c r="Z31" s="1113"/>
      <c r="AA31" s="1113">
        <v>238</v>
      </c>
      <c r="AB31" s="1113"/>
      <c r="AC31" s="1113"/>
      <c r="AD31" s="1113"/>
      <c r="AE31" s="1114"/>
      <c r="AF31" s="1088">
        <v>387</v>
      </c>
      <c r="AG31" s="1089"/>
      <c r="AH31" s="1089"/>
      <c r="AI31" s="1089"/>
      <c r="AJ31" s="1090"/>
      <c r="AK31" s="1049">
        <v>47</v>
      </c>
      <c r="AL31" s="1040"/>
      <c r="AM31" s="1040"/>
      <c r="AN31" s="1040"/>
      <c r="AO31" s="1040"/>
      <c r="AP31" s="1040">
        <v>2924</v>
      </c>
      <c r="AQ31" s="1040"/>
      <c r="AR31" s="1040"/>
      <c r="AS31" s="1040"/>
      <c r="AT31" s="1040"/>
      <c r="AU31" s="1040">
        <v>915</v>
      </c>
      <c r="AV31" s="1040"/>
      <c r="AW31" s="1040"/>
      <c r="AX31" s="1040"/>
      <c r="AY31" s="1040"/>
      <c r="AZ31" s="1111"/>
      <c r="BA31" s="1111"/>
      <c r="BB31" s="1111"/>
      <c r="BC31" s="1111"/>
      <c r="BD31" s="1111"/>
      <c r="BE31" s="1101" t="s">
        <v>398</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399</v>
      </c>
      <c r="C32" s="1107"/>
      <c r="D32" s="1107"/>
      <c r="E32" s="1107"/>
      <c r="F32" s="1107"/>
      <c r="G32" s="1107"/>
      <c r="H32" s="1107"/>
      <c r="I32" s="1107"/>
      <c r="J32" s="1107"/>
      <c r="K32" s="1107"/>
      <c r="L32" s="1107"/>
      <c r="M32" s="1107"/>
      <c r="N32" s="1107"/>
      <c r="O32" s="1107"/>
      <c r="P32" s="1108"/>
      <c r="Q32" s="1112">
        <v>499</v>
      </c>
      <c r="R32" s="1113"/>
      <c r="S32" s="1113"/>
      <c r="T32" s="1113"/>
      <c r="U32" s="1113"/>
      <c r="V32" s="1113">
        <v>451</v>
      </c>
      <c r="W32" s="1113"/>
      <c r="X32" s="1113"/>
      <c r="Y32" s="1113"/>
      <c r="Z32" s="1113"/>
      <c r="AA32" s="1113">
        <v>46</v>
      </c>
      <c r="AB32" s="1113"/>
      <c r="AC32" s="1113"/>
      <c r="AD32" s="1113"/>
      <c r="AE32" s="1114"/>
      <c r="AF32" s="1088">
        <v>45</v>
      </c>
      <c r="AG32" s="1089"/>
      <c r="AH32" s="1089"/>
      <c r="AI32" s="1089"/>
      <c r="AJ32" s="1090"/>
      <c r="AK32" s="1049">
        <v>111</v>
      </c>
      <c r="AL32" s="1040"/>
      <c r="AM32" s="1040"/>
      <c r="AN32" s="1040"/>
      <c r="AO32" s="1040"/>
      <c r="AP32" s="1040">
        <v>2845</v>
      </c>
      <c r="AQ32" s="1040"/>
      <c r="AR32" s="1040"/>
      <c r="AS32" s="1040"/>
      <c r="AT32" s="1040"/>
      <c r="AU32" s="1040">
        <v>1206</v>
      </c>
      <c r="AV32" s="1040"/>
      <c r="AW32" s="1040"/>
      <c r="AX32" s="1040"/>
      <c r="AY32" s="1040"/>
      <c r="AZ32" s="1111"/>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401</v>
      </c>
      <c r="C33" s="1107"/>
      <c r="D33" s="1107"/>
      <c r="E33" s="1107"/>
      <c r="F33" s="1107"/>
      <c r="G33" s="1107"/>
      <c r="H33" s="1107"/>
      <c r="I33" s="1107"/>
      <c r="J33" s="1107"/>
      <c r="K33" s="1107"/>
      <c r="L33" s="1107"/>
      <c r="M33" s="1107"/>
      <c r="N33" s="1107"/>
      <c r="O33" s="1107"/>
      <c r="P33" s="1108"/>
      <c r="Q33" s="1112">
        <v>65</v>
      </c>
      <c r="R33" s="1113"/>
      <c r="S33" s="1113"/>
      <c r="T33" s="1113"/>
      <c r="U33" s="1113"/>
      <c r="V33" s="1113">
        <v>56</v>
      </c>
      <c r="W33" s="1113"/>
      <c r="X33" s="1113"/>
      <c r="Y33" s="1113"/>
      <c r="Z33" s="1113"/>
      <c r="AA33" s="1113">
        <v>9</v>
      </c>
      <c r="AB33" s="1113"/>
      <c r="AC33" s="1113"/>
      <c r="AD33" s="1113"/>
      <c r="AE33" s="1114"/>
      <c r="AF33" s="1088">
        <v>9</v>
      </c>
      <c r="AG33" s="1089"/>
      <c r="AH33" s="1089"/>
      <c r="AI33" s="1089"/>
      <c r="AJ33" s="1090"/>
      <c r="AK33" s="1049">
        <v>52</v>
      </c>
      <c r="AL33" s="1040"/>
      <c r="AM33" s="1040"/>
      <c r="AN33" s="1040"/>
      <c r="AO33" s="1040"/>
      <c r="AP33" s="1040">
        <v>416</v>
      </c>
      <c r="AQ33" s="1040"/>
      <c r="AR33" s="1040"/>
      <c r="AS33" s="1040"/>
      <c r="AT33" s="1040"/>
      <c r="AU33" s="1040">
        <v>416</v>
      </c>
      <c r="AV33" s="1040"/>
      <c r="AW33" s="1040"/>
      <c r="AX33" s="1040"/>
      <c r="AY33" s="1040"/>
      <c r="AZ33" s="1111"/>
      <c r="BA33" s="1111"/>
      <c r="BB33" s="1111"/>
      <c r="BC33" s="1111"/>
      <c r="BD33" s="1111"/>
      <c r="BE33" s="1101" t="s">
        <v>402</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381</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475</v>
      </c>
      <c r="AG63" s="1028"/>
      <c r="AH63" s="1028"/>
      <c r="AI63" s="1028"/>
      <c r="AJ63" s="1099"/>
      <c r="AK63" s="1100"/>
      <c r="AL63" s="1032"/>
      <c r="AM63" s="1032"/>
      <c r="AN63" s="1032"/>
      <c r="AO63" s="1032"/>
      <c r="AP63" s="1028">
        <v>6185</v>
      </c>
      <c r="AQ63" s="1028"/>
      <c r="AR63" s="1028"/>
      <c r="AS63" s="1028"/>
      <c r="AT63" s="1028"/>
      <c r="AU63" s="1028">
        <v>2537</v>
      </c>
      <c r="AV63" s="1028"/>
      <c r="AW63" s="1028"/>
      <c r="AX63" s="1028"/>
      <c r="AY63" s="1028"/>
      <c r="AZ63" s="1094"/>
      <c r="BA63" s="1094"/>
      <c r="BB63" s="1094"/>
      <c r="BC63" s="1094"/>
      <c r="BD63" s="1094"/>
      <c r="BE63" s="1029"/>
      <c r="BF63" s="1029"/>
      <c r="BG63" s="1029"/>
      <c r="BH63" s="1029"/>
      <c r="BI63" s="1030"/>
      <c r="BJ63" s="1095" t="s">
        <v>405</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407</v>
      </c>
      <c r="B66" s="1065"/>
      <c r="C66" s="1065"/>
      <c r="D66" s="1065"/>
      <c r="E66" s="1065"/>
      <c r="F66" s="1065"/>
      <c r="G66" s="1065"/>
      <c r="H66" s="1065"/>
      <c r="I66" s="1065"/>
      <c r="J66" s="1065"/>
      <c r="K66" s="1065"/>
      <c r="L66" s="1065"/>
      <c r="M66" s="1065"/>
      <c r="N66" s="1065"/>
      <c r="O66" s="1065"/>
      <c r="P66" s="1066"/>
      <c r="Q66" s="1070" t="s">
        <v>408</v>
      </c>
      <c r="R66" s="1071"/>
      <c r="S66" s="1071"/>
      <c r="T66" s="1071"/>
      <c r="U66" s="1072"/>
      <c r="V66" s="1070" t="s">
        <v>409</v>
      </c>
      <c r="W66" s="1071"/>
      <c r="X66" s="1071"/>
      <c r="Y66" s="1071"/>
      <c r="Z66" s="1072"/>
      <c r="AA66" s="1070" t="s">
        <v>410</v>
      </c>
      <c r="AB66" s="1071"/>
      <c r="AC66" s="1071"/>
      <c r="AD66" s="1071"/>
      <c r="AE66" s="1072"/>
      <c r="AF66" s="1076" t="s">
        <v>411</v>
      </c>
      <c r="AG66" s="1077"/>
      <c r="AH66" s="1077"/>
      <c r="AI66" s="1077"/>
      <c r="AJ66" s="1078"/>
      <c r="AK66" s="1070" t="s">
        <v>412</v>
      </c>
      <c r="AL66" s="1065"/>
      <c r="AM66" s="1065"/>
      <c r="AN66" s="1065"/>
      <c r="AO66" s="1066"/>
      <c r="AP66" s="1070" t="s">
        <v>413</v>
      </c>
      <c r="AQ66" s="1071"/>
      <c r="AR66" s="1071"/>
      <c r="AS66" s="1071"/>
      <c r="AT66" s="1072"/>
      <c r="AU66" s="1070" t="s">
        <v>414</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571</v>
      </c>
      <c r="C68" s="1055"/>
      <c r="D68" s="1055"/>
      <c r="E68" s="1055"/>
      <c r="F68" s="1055"/>
      <c r="G68" s="1055"/>
      <c r="H68" s="1055"/>
      <c r="I68" s="1055"/>
      <c r="J68" s="1055"/>
      <c r="K68" s="1055"/>
      <c r="L68" s="1055"/>
      <c r="M68" s="1055"/>
      <c r="N68" s="1055"/>
      <c r="O68" s="1055"/>
      <c r="P68" s="1056"/>
      <c r="Q68" s="1057">
        <v>650</v>
      </c>
      <c r="R68" s="1051"/>
      <c r="S68" s="1051"/>
      <c r="T68" s="1051"/>
      <c r="U68" s="1051"/>
      <c r="V68" s="1051">
        <v>641</v>
      </c>
      <c r="W68" s="1051"/>
      <c r="X68" s="1051"/>
      <c r="Y68" s="1051"/>
      <c r="Z68" s="1051"/>
      <c r="AA68" s="1051">
        <v>9</v>
      </c>
      <c r="AB68" s="1051"/>
      <c r="AC68" s="1051"/>
      <c r="AD68" s="1051"/>
      <c r="AE68" s="1051"/>
      <c r="AF68" s="1051">
        <v>9</v>
      </c>
      <c r="AG68" s="1051"/>
      <c r="AH68" s="1051"/>
      <c r="AI68" s="1051"/>
      <c r="AJ68" s="1051"/>
      <c r="AK68" s="1051">
        <v>6</v>
      </c>
      <c r="AL68" s="1051"/>
      <c r="AM68" s="1051"/>
      <c r="AN68" s="1051"/>
      <c r="AO68" s="1051"/>
      <c r="AP68" s="1051">
        <v>281</v>
      </c>
      <c r="AQ68" s="1051"/>
      <c r="AR68" s="1051"/>
      <c r="AS68" s="1051"/>
      <c r="AT68" s="1051"/>
      <c r="AU68" s="1051">
        <v>38</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572</v>
      </c>
      <c r="C69" s="1044"/>
      <c r="D69" s="1044"/>
      <c r="E69" s="1044"/>
      <c r="F69" s="1044"/>
      <c r="G69" s="1044"/>
      <c r="H69" s="1044"/>
      <c r="I69" s="1044"/>
      <c r="J69" s="1044"/>
      <c r="K69" s="1044"/>
      <c r="L69" s="1044"/>
      <c r="M69" s="1044"/>
      <c r="N69" s="1044"/>
      <c r="O69" s="1044"/>
      <c r="P69" s="1045"/>
      <c r="Q69" s="1046">
        <v>416</v>
      </c>
      <c r="R69" s="1040"/>
      <c r="S69" s="1040"/>
      <c r="T69" s="1040"/>
      <c r="U69" s="1040"/>
      <c r="V69" s="1040">
        <v>388</v>
      </c>
      <c r="W69" s="1040"/>
      <c r="X69" s="1040"/>
      <c r="Y69" s="1040"/>
      <c r="Z69" s="1040"/>
      <c r="AA69" s="1040">
        <v>28</v>
      </c>
      <c r="AB69" s="1040"/>
      <c r="AC69" s="1040"/>
      <c r="AD69" s="1040"/>
      <c r="AE69" s="1040"/>
      <c r="AF69" s="1040">
        <v>16</v>
      </c>
      <c r="AG69" s="1040"/>
      <c r="AH69" s="1040"/>
      <c r="AI69" s="1040"/>
      <c r="AJ69" s="1040"/>
      <c r="AK69" s="1040">
        <v>16</v>
      </c>
      <c r="AL69" s="1040"/>
      <c r="AM69" s="1040"/>
      <c r="AN69" s="1040"/>
      <c r="AO69" s="1040"/>
      <c r="AP69" s="1040">
        <v>4</v>
      </c>
      <c r="AQ69" s="1040"/>
      <c r="AR69" s="1040"/>
      <c r="AS69" s="1040"/>
      <c r="AT69" s="1040"/>
      <c r="AU69" s="1040">
        <v>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573</v>
      </c>
      <c r="C70" s="1044"/>
      <c r="D70" s="1044"/>
      <c r="E70" s="1044"/>
      <c r="F70" s="1044"/>
      <c r="G70" s="1044"/>
      <c r="H70" s="1044"/>
      <c r="I70" s="1044"/>
      <c r="J70" s="1044"/>
      <c r="K70" s="1044"/>
      <c r="L70" s="1044"/>
      <c r="M70" s="1044"/>
      <c r="N70" s="1044"/>
      <c r="O70" s="1044"/>
      <c r="P70" s="1045"/>
      <c r="Q70" s="1046">
        <v>117</v>
      </c>
      <c r="R70" s="1040"/>
      <c r="S70" s="1040"/>
      <c r="T70" s="1040"/>
      <c r="U70" s="1040"/>
      <c r="V70" s="1040">
        <v>108</v>
      </c>
      <c r="W70" s="1040"/>
      <c r="X70" s="1040"/>
      <c r="Y70" s="1040"/>
      <c r="Z70" s="1040"/>
      <c r="AA70" s="1040">
        <v>10</v>
      </c>
      <c r="AB70" s="1040"/>
      <c r="AC70" s="1040"/>
      <c r="AD70" s="1040"/>
      <c r="AE70" s="1040"/>
      <c r="AF70" s="1040">
        <v>10</v>
      </c>
      <c r="AG70" s="1040"/>
      <c r="AH70" s="1040"/>
      <c r="AI70" s="1040"/>
      <c r="AJ70" s="1040"/>
      <c r="AK70" s="1040">
        <v>30</v>
      </c>
      <c r="AL70" s="1040"/>
      <c r="AM70" s="1040"/>
      <c r="AN70" s="1040"/>
      <c r="AO70" s="1040"/>
      <c r="AP70" s="1040">
        <v>4</v>
      </c>
      <c r="AQ70" s="1040"/>
      <c r="AR70" s="1040"/>
      <c r="AS70" s="1040"/>
      <c r="AT70" s="1040"/>
      <c r="AU70" s="1040" t="s">
        <v>587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574</v>
      </c>
      <c r="C71" s="1044"/>
      <c r="D71" s="1044"/>
      <c r="E71" s="1044"/>
      <c r="F71" s="1044"/>
      <c r="G71" s="1044"/>
      <c r="H71" s="1044"/>
      <c r="I71" s="1044"/>
      <c r="J71" s="1044"/>
      <c r="K71" s="1044"/>
      <c r="L71" s="1044"/>
      <c r="M71" s="1044"/>
      <c r="N71" s="1044"/>
      <c r="O71" s="1044"/>
      <c r="P71" s="1045"/>
      <c r="Q71" s="1046">
        <v>107</v>
      </c>
      <c r="R71" s="1040"/>
      <c r="S71" s="1040"/>
      <c r="T71" s="1040"/>
      <c r="U71" s="1040"/>
      <c r="V71" s="1040">
        <v>81</v>
      </c>
      <c r="W71" s="1040"/>
      <c r="X71" s="1040"/>
      <c r="Y71" s="1040"/>
      <c r="Z71" s="1040"/>
      <c r="AA71" s="1040">
        <v>27</v>
      </c>
      <c r="AB71" s="1040"/>
      <c r="AC71" s="1040"/>
      <c r="AD71" s="1040"/>
      <c r="AE71" s="1040"/>
      <c r="AF71" s="1040">
        <v>27</v>
      </c>
      <c r="AG71" s="1040"/>
      <c r="AH71" s="1040"/>
      <c r="AI71" s="1040"/>
      <c r="AJ71" s="1040"/>
      <c r="AK71" s="1040" t="s">
        <v>587</v>
      </c>
      <c r="AL71" s="1040"/>
      <c r="AM71" s="1040"/>
      <c r="AN71" s="1040"/>
      <c r="AO71" s="1040"/>
      <c r="AP71" s="1040" t="s">
        <v>587</v>
      </c>
      <c r="AQ71" s="1040"/>
      <c r="AR71" s="1040"/>
      <c r="AS71" s="1040"/>
      <c r="AT71" s="1040"/>
      <c r="AU71" s="1040" t="s">
        <v>587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575</v>
      </c>
      <c r="C72" s="1044"/>
      <c r="D72" s="1044"/>
      <c r="E72" s="1044"/>
      <c r="F72" s="1044"/>
      <c r="G72" s="1044"/>
      <c r="H72" s="1044"/>
      <c r="I72" s="1044"/>
      <c r="J72" s="1044"/>
      <c r="K72" s="1044"/>
      <c r="L72" s="1044"/>
      <c r="M72" s="1044"/>
      <c r="N72" s="1044"/>
      <c r="O72" s="1044"/>
      <c r="P72" s="1045"/>
      <c r="Q72" s="1046">
        <v>48</v>
      </c>
      <c r="R72" s="1040"/>
      <c r="S72" s="1040"/>
      <c r="T72" s="1040"/>
      <c r="U72" s="1040"/>
      <c r="V72" s="1040">
        <v>46</v>
      </c>
      <c r="W72" s="1040"/>
      <c r="X72" s="1040"/>
      <c r="Y72" s="1040"/>
      <c r="Z72" s="1040"/>
      <c r="AA72" s="1040">
        <v>2</v>
      </c>
      <c r="AB72" s="1040"/>
      <c r="AC72" s="1040"/>
      <c r="AD72" s="1040"/>
      <c r="AE72" s="1040"/>
      <c r="AF72" s="1040">
        <v>2</v>
      </c>
      <c r="AG72" s="1040"/>
      <c r="AH72" s="1040"/>
      <c r="AI72" s="1040"/>
      <c r="AJ72" s="1040"/>
      <c r="AK72" s="1040" t="s">
        <v>587</v>
      </c>
      <c r="AL72" s="1040"/>
      <c r="AM72" s="1040"/>
      <c r="AN72" s="1040"/>
      <c r="AO72" s="1040"/>
      <c r="AP72" s="1040" t="s">
        <v>587</v>
      </c>
      <c r="AQ72" s="1040"/>
      <c r="AR72" s="1040"/>
      <c r="AS72" s="1040"/>
      <c r="AT72" s="1040"/>
      <c r="AU72" s="1040" t="s">
        <v>587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576</v>
      </c>
      <c r="C73" s="1044"/>
      <c r="D73" s="1044"/>
      <c r="E73" s="1044"/>
      <c r="F73" s="1044"/>
      <c r="G73" s="1044"/>
      <c r="H73" s="1044"/>
      <c r="I73" s="1044"/>
      <c r="J73" s="1044"/>
      <c r="K73" s="1044"/>
      <c r="L73" s="1044"/>
      <c r="M73" s="1044"/>
      <c r="N73" s="1044"/>
      <c r="O73" s="1044"/>
      <c r="P73" s="1045"/>
      <c r="Q73" s="1046">
        <v>28</v>
      </c>
      <c r="R73" s="1040"/>
      <c r="S73" s="1040"/>
      <c r="T73" s="1040"/>
      <c r="U73" s="1040"/>
      <c r="V73" s="1040">
        <v>25</v>
      </c>
      <c r="W73" s="1040"/>
      <c r="X73" s="1040"/>
      <c r="Y73" s="1040"/>
      <c r="Z73" s="1040"/>
      <c r="AA73" s="1040">
        <v>4</v>
      </c>
      <c r="AB73" s="1040"/>
      <c r="AC73" s="1040"/>
      <c r="AD73" s="1040"/>
      <c r="AE73" s="1040"/>
      <c r="AF73" s="1040">
        <v>4</v>
      </c>
      <c r="AG73" s="1040"/>
      <c r="AH73" s="1040"/>
      <c r="AI73" s="1040"/>
      <c r="AJ73" s="1040"/>
      <c r="AK73" s="1040" t="s">
        <v>570</v>
      </c>
      <c r="AL73" s="1040"/>
      <c r="AM73" s="1040"/>
      <c r="AN73" s="1040"/>
      <c r="AO73" s="1040"/>
      <c r="AP73" s="1040">
        <v>8</v>
      </c>
      <c r="AQ73" s="1040"/>
      <c r="AR73" s="1040"/>
      <c r="AS73" s="1040"/>
      <c r="AT73" s="1040"/>
      <c r="AU73" s="1040" t="s">
        <v>570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577</v>
      </c>
      <c r="C74" s="1044"/>
      <c r="D74" s="1044"/>
      <c r="E74" s="1044"/>
      <c r="F74" s="1044"/>
      <c r="G74" s="1044"/>
      <c r="H74" s="1044"/>
      <c r="I74" s="1044"/>
      <c r="J74" s="1044"/>
      <c r="K74" s="1044"/>
      <c r="L74" s="1044"/>
      <c r="M74" s="1044"/>
      <c r="N74" s="1044"/>
      <c r="O74" s="1044"/>
      <c r="P74" s="1045"/>
      <c r="Q74" s="1046">
        <v>31</v>
      </c>
      <c r="R74" s="1040"/>
      <c r="S74" s="1040"/>
      <c r="T74" s="1040"/>
      <c r="U74" s="1040"/>
      <c r="V74" s="1040">
        <v>30</v>
      </c>
      <c r="W74" s="1040"/>
      <c r="X74" s="1040"/>
      <c r="Y74" s="1040"/>
      <c r="Z74" s="1040"/>
      <c r="AA74" s="1040">
        <v>1</v>
      </c>
      <c r="AB74" s="1040"/>
      <c r="AC74" s="1040"/>
      <c r="AD74" s="1040"/>
      <c r="AE74" s="1040"/>
      <c r="AF74" s="1040">
        <v>1</v>
      </c>
      <c r="AG74" s="1040"/>
      <c r="AH74" s="1040"/>
      <c r="AI74" s="1040"/>
      <c r="AJ74" s="1040"/>
      <c r="AK74" s="1040">
        <v>1</v>
      </c>
      <c r="AL74" s="1040"/>
      <c r="AM74" s="1040"/>
      <c r="AN74" s="1040"/>
      <c r="AO74" s="1040"/>
      <c r="AP74" s="1040" t="s">
        <v>570</v>
      </c>
      <c r="AQ74" s="1040"/>
      <c r="AR74" s="1040"/>
      <c r="AS74" s="1040"/>
      <c r="AT74" s="1040"/>
      <c r="AU74" s="1040" t="s">
        <v>570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578</v>
      </c>
      <c r="C75" s="1044"/>
      <c r="D75" s="1044"/>
      <c r="E75" s="1044"/>
      <c r="F75" s="1044"/>
      <c r="G75" s="1044"/>
      <c r="H75" s="1044"/>
      <c r="I75" s="1044"/>
      <c r="J75" s="1044"/>
      <c r="K75" s="1044"/>
      <c r="L75" s="1044"/>
      <c r="M75" s="1044"/>
      <c r="N75" s="1044"/>
      <c r="O75" s="1044"/>
      <c r="P75" s="1045"/>
      <c r="Q75" s="1047">
        <v>3512</v>
      </c>
      <c r="R75" s="1048"/>
      <c r="S75" s="1048"/>
      <c r="T75" s="1048"/>
      <c r="U75" s="1049"/>
      <c r="V75" s="1050">
        <v>3285</v>
      </c>
      <c r="W75" s="1048"/>
      <c r="X75" s="1048"/>
      <c r="Y75" s="1048"/>
      <c r="Z75" s="1049"/>
      <c r="AA75" s="1050">
        <v>227</v>
      </c>
      <c r="AB75" s="1048"/>
      <c r="AC75" s="1048"/>
      <c r="AD75" s="1048"/>
      <c r="AE75" s="1049"/>
      <c r="AF75" s="1050">
        <v>227</v>
      </c>
      <c r="AG75" s="1048"/>
      <c r="AH75" s="1048"/>
      <c r="AI75" s="1048"/>
      <c r="AJ75" s="1049"/>
      <c r="AK75" s="1050">
        <v>279</v>
      </c>
      <c r="AL75" s="1048"/>
      <c r="AM75" s="1048"/>
      <c r="AN75" s="1048"/>
      <c r="AO75" s="1049"/>
      <c r="AP75" s="1050" t="s">
        <v>587</v>
      </c>
      <c r="AQ75" s="1048"/>
      <c r="AR75" s="1048"/>
      <c r="AS75" s="1048"/>
      <c r="AT75" s="1049"/>
      <c r="AU75" s="1050" t="s">
        <v>587</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579</v>
      </c>
      <c r="C76" s="1044"/>
      <c r="D76" s="1044"/>
      <c r="E76" s="1044"/>
      <c r="F76" s="1044"/>
      <c r="G76" s="1044"/>
      <c r="H76" s="1044"/>
      <c r="I76" s="1044"/>
      <c r="J76" s="1044"/>
      <c r="K76" s="1044"/>
      <c r="L76" s="1044"/>
      <c r="M76" s="1044"/>
      <c r="N76" s="1044"/>
      <c r="O76" s="1044"/>
      <c r="P76" s="1045"/>
      <c r="Q76" s="1047">
        <v>86</v>
      </c>
      <c r="R76" s="1048"/>
      <c r="S76" s="1048"/>
      <c r="T76" s="1048"/>
      <c r="U76" s="1049"/>
      <c r="V76" s="1050">
        <v>81</v>
      </c>
      <c r="W76" s="1048"/>
      <c r="X76" s="1048"/>
      <c r="Y76" s="1048"/>
      <c r="Z76" s="1049"/>
      <c r="AA76" s="1050">
        <v>6</v>
      </c>
      <c r="AB76" s="1048"/>
      <c r="AC76" s="1048"/>
      <c r="AD76" s="1048"/>
      <c r="AE76" s="1049"/>
      <c r="AF76" s="1050">
        <v>6</v>
      </c>
      <c r="AG76" s="1048"/>
      <c r="AH76" s="1048"/>
      <c r="AI76" s="1048"/>
      <c r="AJ76" s="1049"/>
      <c r="AK76" s="1050" t="s">
        <v>570</v>
      </c>
      <c r="AL76" s="1048"/>
      <c r="AM76" s="1048"/>
      <c r="AN76" s="1048"/>
      <c r="AO76" s="1049"/>
      <c r="AP76" s="1050" t="s">
        <v>570</v>
      </c>
      <c r="AQ76" s="1048"/>
      <c r="AR76" s="1048"/>
      <c r="AS76" s="1048"/>
      <c r="AT76" s="1049"/>
      <c r="AU76" s="1050" t="s">
        <v>570</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580</v>
      </c>
      <c r="C77" s="1044"/>
      <c r="D77" s="1044"/>
      <c r="E77" s="1044"/>
      <c r="F77" s="1044"/>
      <c r="G77" s="1044"/>
      <c r="H77" s="1044"/>
      <c r="I77" s="1044"/>
      <c r="J77" s="1044"/>
      <c r="K77" s="1044"/>
      <c r="L77" s="1044"/>
      <c r="M77" s="1044"/>
      <c r="N77" s="1044"/>
      <c r="O77" s="1044"/>
      <c r="P77" s="1045"/>
      <c r="Q77" s="1047">
        <v>192</v>
      </c>
      <c r="R77" s="1048"/>
      <c r="S77" s="1048"/>
      <c r="T77" s="1048"/>
      <c r="U77" s="1049"/>
      <c r="V77" s="1050">
        <v>140</v>
      </c>
      <c r="W77" s="1048"/>
      <c r="X77" s="1048"/>
      <c r="Y77" s="1048"/>
      <c r="Z77" s="1049"/>
      <c r="AA77" s="1050">
        <v>52</v>
      </c>
      <c r="AB77" s="1048"/>
      <c r="AC77" s="1048"/>
      <c r="AD77" s="1048"/>
      <c r="AE77" s="1049"/>
      <c r="AF77" s="1050">
        <v>52</v>
      </c>
      <c r="AG77" s="1048"/>
      <c r="AH77" s="1048"/>
      <c r="AI77" s="1048"/>
      <c r="AJ77" s="1049"/>
      <c r="AK77" s="1050" t="s">
        <v>570</v>
      </c>
      <c r="AL77" s="1048"/>
      <c r="AM77" s="1048"/>
      <c r="AN77" s="1048"/>
      <c r="AO77" s="1049"/>
      <c r="AP77" s="1050" t="s">
        <v>570</v>
      </c>
      <c r="AQ77" s="1048"/>
      <c r="AR77" s="1048"/>
      <c r="AS77" s="1048"/>
      <c r="AT77" s="1049"/>
      <c r="AU77" s="1050" t="s">
        <v>570</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581</v>
      </c>
      <c r="C78" s="1044"/>
      <c r="D78" s="1044"/>
      <c r="E78" s="1044"/>
      <c r="F78" s="1044"/>
      <c r="G78" s="1044"/>
      <c r="H78" s="1044"/>
      <c r="I78" s="1044"/>
      <c r="J78" s="1044"/>
      <c r="K78" s="1044"/>
      <c r="L78" s="1044"/>
      <c r="M78" s="1044"/>
      <c r="N78" s="1044"/>
      <c r="O78" s="1044"/>
      <c r="P78" s="1045"/>
      <c r="Q78" s="1046">
        <v>160998</v>
      </c>
      <c r="R78" s="1040"/>
      <c r="S78" s="1040"/>
      <c r="T78" s="1040"/>
      <c r="U78" s="1040"/>
      <c r="V78" s="1040">
        <v>154775</v>
      </c>
      <c r="W78" s="1040"/>
      <c r="X78" s="1040"/>
      <c r="Y78" s="1040"/>
      <c r="Z78" s="1040"/>
      <c r="AA78" s="1040">
        <v>6223</v>
      </c>
      <c r="AB78" s="1040"/>
      <c r="AC78" s="1040"/>
      <c r="AD78" s="1040"/>
      <c r="AE78" s="1040"/>
      <c r="AF78" s="1040">
        <v>6223</v>
      </c>
      <c r="AG78" s="1040"/>
      <c r="AH78" s="1040"/>
      <c r="AI78" s="1040"/>
      <c r="AJ78" s="1040"/>
      <c r="AK78" s="1040" t="s">
        <v>570</v>
      </c>
      <c r="AL78" s="1040"/>
      <c r="AM78" s="1040"/>
      <c r="AN78" s="1040"/>
      <c r="AO78" s="1040"/>
      <c r="AP78" s="1040" t="s">
        <v>570</v>
      </c>
      <c r="AQ78" s="1040"/>
      <c r="AR78" s="1040"/>
      <c r="AS78" s="1040"/>
      <c r="AT78" s="1040"/>
      <c r="AU78" s="1040" t="s">
        <v>570</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381</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6577</v>
      </c>
      <c r="AG88" s="1028"/>
      <c r="AH88" s="1028"/>
      <c r="AI88" s="1028"/>
      <c r="AJ88" s="1028"/>
      <c r="AK88" s="1032"/>
      <c r="AL88" s="1032"/>
      <c r="AM88" s="1032"/>
      <c r="AN88" s="1032"/>
      <c r="AO88" s="1032"/>
      <c r="AP88" s="1028">
        <v>297</v>
      </c>
      <c r="AQ88" s="1028"/>
      <c r="AR88" s="1028"/>
      <c r="AS88" s="1028"/>
      <c r="AT88" s="1028"/>
      <c r="AU88" s="1028">
        <v>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298</v>
      </c>
      <c r="AG109" s="963"/>
      <c r="AH109" s="963"/>
      <c r="AI109" s="963"/>
      <c r="AJ109" s="964"/>
      <c r="AK109" s="965" t="s">
        <v>297</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298</v>
      </c>
      <c r="BW109" s="963"/>
      <c r="BX109" s="963"/>
      <c r="BY109" s="963"/>
      <c r="BZ109" s="964"/>
      <c r="CA109" s="965" t="s">
        <v>297</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298</v>
      </c>
      <c r="DM109" s="963"/>
      <c r="DN109" s="963"/>
      <c r="DO109" s="963"/>
      <c r="DP109" s="964"/>
      <c r="DQ109" s="965" t="s">
        <v>297</v>
      </c>
      <c r="DR109" s="963"/>
      <c r="DS109" s="963"/>
      <c r="DT109" s="963"/>
      <c r="DU109" s="964"/>
      <c r="DV109" s="965" t="s">
        <v>425</v>
      </c>
      <c r="DW109" s="963"/>
      <c r="DX109" s="963"/>
      <c r="DY109" s="963"/>
      <c r="DZ109" s="994"/>
    </row>
    <row r="110" spans="1:131" s="226" customFormat="1" ht="26.25" customHeight="1">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416599</v>
      </c>
      <c r="AB110" s="956"/>
      <c r="AC110" s="956"/>
      <c r="AD110" s="956"/>
      <c r="AE110" s="957"/>
      <c r="AF110" s="958">
        <v>412038</v>
      </c>
      <c r="AG110" s="956"/>
      <c r="AH110" s="956"/>
      <c r="AI110" s="956"/>
      <c r="AJ110" s="957"/>
      <c r="AK110" s="958">
        <v>455498</v>
      </c>
      <c r="AL110" s="956"/>
      <c r="AM110" s="956"/>
      <c r="AN110" s="956"/>
      <c r="AO110" s="957"/>
      <c r="AP110" s="959">
        <v>18.100000000000001</v>
      </c>
      <c r="AQ110" s="960"/>
      <c r="AR110" s="960"/>
      <c r="AS110" s="960"/>
      <c r="AT110" s="961"/>
      <c r="AU110" s="995" t="s">
        <v>66</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5165326</v>
      </c>
      <c r="BR110" s="903"/>
      <c r="BS110" s="903"/>
      <c r="BT110" s="903"/>
      <c r="BU110" s="903"/>
      <c r="BV110" s="903">
        <v>5217721</v>
      </c>
      <c r="BW110" s="903"/>
      <c r="BX110" s="903"/>
      <c r="BY110" s="903"/>
      <c r="BZ110" s="903"/>
      <c r="CA110" s="903">
        <v>5347276</v>
      </c>
      <c r="CB110" s="903"/>
      <c r="CC110" s="903"/>
      <c r="CD110" s="903"/>
      <c r="CE110" s="903"/>
      <c r="CF110" s="927">
        <v>212.9</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431</v>
      </c>
      <c r="DH110" s="903"/>
      <c r="DI110" s="903"/>
      <c r="DJ110" s="903"/>
      <c r="DK110" s="903"/>
      <c r="DL110" s="903" t="s">
        <v>123</v>
      </c>
      <c r="DM110" s="903"/>
      <c r="DN110" s="903"/>
      <c r="DO110" s="903"/>
      <c r="DP110" s="903"/>
      <c r="DQ110" s="903" t="s">
        <v>432</v>
      </c>
      <c r="DR110" s="903"/>
      <c r="DS110" s="903"/>
      <c r="DT110" s="903"/>
      <c r="DU110" s="903"/>
      <c r="DV110" s="904" t="s">
        <v>123</v>
      </c>
      <c r="DW110" s="904"/>
      <c r="DX110" s="904"/>
      <c r="DY110" s="904"/>
      <c r="DZ110" s="905"/>
    </row>
    <row r="111" spans="1:131" s="226" customFormat="1" ht="26.25" customHeight="1">
      <c r="A111" s="832" t="s">
        <v>433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123</v>
      </c>
      <c r="AB111" s="984"/>
      <c r="AC111" s="984"/>
      <c r="AD111" s="984"/>
      <c r="AE111" s="985"/>
      <c r="AF111" s="986" t="s">
        <v>432</v>
      </c>
      <c r="AG111" s="984"/>
      <c r="AH111" s="984"/>
      <c r="AI111" s="984"/>
      <c r="AJ111" s="985"/>
      <c r="AK111" s="986" t="s">
        <v>123</v>
      </c>
      <c r="AL111" s="984"/>
      <c r="AM111" s="984"/>
      <c r="AN111" s="984"/>
      <c r="AO111" s="985"/>
      <c r="AP111" s="987" t="s">
        <v>431</v>
      </c>
      <c r="AQ111" s="988"/>
      <c r="AR111" s="988"/>
      <c r="AS111" s="988"/>
      <c r="AT111" s="989"/>
      <c r="AU111" s="997"/>
      <c r="AV111" s="998"/>
      <c r="AW111" s="998"/>
      <c r="AX111" s="998"/>
      <c r="AY111" s="998"/>
      <c r="AZ111" s="873" t="s">
        <v>434</v>
      </c>
      <c r="BA111" s="808"/>
      <c r="BB111" s="808"/>
      <c r="BC111" s="808"/>
      <c r="BD111" s="808"/>
      <c r="BE111" s="808"/>
      <c r="BF111" s="808"/>
      <c r="BG111" s="808"/>
      <c r="BH111" s="808"/>
      <c r="BI111" s="808"/>
      <c r="BJ111" s="808"/>
      <c r="BK111" s="808"/>
      <c r="BL111" s="808"/>
      <c r="BM111" s="808"/>
      <c r="BN111" s="808"/>
      <c r="BO111" s="808"/>
      <c r="BP111" s="809"/>
      <c r="BQ111" s="874">
        <v>7438</v>
      </c>
      <c r="BR111" s="875"/>
      <c r="BS111" s="875"/>
      <c r="BT111" s="875"/>
      <c r="BU111" s="875"/>
      <c r="BV111" s="875">
        <v>5990</v>
      </c>
      <c r="BW111" s="875"/>
      <c r="BX111" s="875"/>
      <c r="BY111" s="875"/>
      <c r="BZ111" s="875"/>
      <c r="CA111" s="875">
        <v>39208</v>
      </c>
      <c r="CB111" s="875"/>
      <c r="CC111" s="875"/>
      <c r="CD111" s="875"/>
      <c r="CE111" s="875"/>
      <c r="CF111" s="936">
        <v>1.6</v>
      </c>
      <c r="CG111" s="937"/>
      <c r="CH111" s="937"/>
      <c r="CI111" s="937"/>
      <c r="CJ111" s="937"/>
      <c r="CK111" s="992"/>
      <c r="CL111" s="879"/>
      <c r="CM111" s="882" t="s">
        <v>435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123</v>
      </c>
      <c r="DH111" s="875"/>
      <c r="DI111" s="875"/>
      <c r="DJ111" s="875"/>
      <c r="DK111" s="875"/>
      <c r="DL111" s="875" t="s">
        <v>123</v>
      </c>
      <c r="DM111" s="875"/>
      <c r="DN111" s="875"/>
      <c r="DO111" s="875"/>
      <c r="DP111" s="875"/>
      <c r="DQ111" s="875" t="s">
        <v>431</v>
      </c>
      <c r="DR111" s="875"/>
      <c r="DS111" s="875"/>
      <c r="DT111" s="875"/>
      <c r="DU111" s="875"/>
      <c r="DV111" s="852" t="s">
        <v>405</v>
      </c>
      <c r="DW111" s="852"/>
      <c r="DX111" s="852"/>
      <c r="DY111" s="852"/>
      <c r="DZ111" s="853"/>
    </row>
    <row r="112" spans="1:131" s="226" customFormat="1" ht="26.25" customHeight="1">
      <c r="A112" s="977" t="s">
        <v>436</v>
      </c>
      <c r="B112" s="978"/>
      <c r="C112" s="808" t="s">
        <v>437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431</v>
      </c>
      <c r="AB112" s="838"/>
      <c r="AC112" s="838"/>
      <c r="AD112" s="838"/>
      <c r="AE112" s="839"/>
      <c r="AF112" s="840" t="s">
        <v>431</v>
      </c>
      <c r="AG112" s="838"/>
      <c r="AH112" s="838"/>
      <c r="AI112" s="838"/>
      <c r="AJ112" s="839"/>
      <c r="AK112" s="840" t="s">
        <v>383</v>
      </c>
      <c r="AL112" s="838"/>
      <c r="AM112" s="838"/>
      <c r="AN112" s="838"/>
      <c r="AO112" s="839"/>
      <c r="AP112" s="885" t="s">
        <v>383</v>
      </c>
      <c r="AQ112" s="886"/>
      <c r="AR112" s="886"/>
      <c r="AS112" s="886"/>
      <c r="AT112" s="887"/>
      <c r="AU112" s="997"/>
      <c r="AV112" s="998"/>
      <c r="AW112" s="998"/>
      <c r="AX112" s="998"/>
      <c r="AY112" s="998"/>
      <c r="AZ112" s="873" t="s">
        <v>438</v>
      </c>
      <c r="BA112" s="808"/>
      <c r="BB112" s="808"/>
      <c r="BC112" s="808"/>
      <c r="BD112" s="808"/>
      <c r="BE112" s="808"/>
      <c r="BF112" s="808"/>
      <c r="BG112" s="808"/>
      <c r="BH112" s="808"/>
      <c r="BI112" s="808"/>
      <c r="BJ112" s="808"/>
      <c r="BK112" s="808"/>
      <c r="BL112" s="808"/>
      <c r="BM112" s="808"/>
      <c r="BN112" s="808"/>
      <c r="BO112" s="808"/>
      <c r="BP112" s="809"/>
      <c r="BQ112" s="874">
        <v>2331930</v>
      </c>
      <c r="BR112" s="875"/>
      <c r="BS112" s="875"/>
      <c r="BT112" s="875"/>
      <c r="BU112" s="875"/>
      <c r="BV112" s="875">
        <v>2431556</v>
      </c>
      <c r="BW112" s="875"/>
      <c r="BX112" s="875"/>
      <c r="BY112" s="875"/>
      <c r="BZ112" s="875"/>
      <c r="CA112" s="875">
        <v>2537330</v>
      </c>
      <c r="CB112" s="875"/>
      <c r="CC112" s="875"/>
      <c r="CD112" s="875"/>
      <c r="CE112" s="875"/>
      <c r="CF112" s="936">
        <v>101</v>
      </c>
      <c r="CG112" s="937"/>
      <c r="CH112" s="937"/>
      <c r="CI112" s="937"/>
      <c r="CJ112" s="937"/>
      <c r="CK112" s="992"/>
      <c r="CL112" s="879"/>
      <c r="CM112" s="882" t="s">
        <v>439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123</v>
      </c>
      <c r="DH112" s="875"/>
      <c r="DI112" s="875"/>
      <c r="DJ112" s="875"/>
      <c r="DK112" s="875"/>
      <c r="DL112" s="875" t="s">
        <v>123</v>
      </c>
      <c r="DM112" s="875"/>
      <c r="DN112" s="875"/>
      <c r="DO112" s="875"/>
      <c r="DP112" s="875"/>
      <c r="DQ112" s="875" t="s">
        <v>431</v>
      </c>
      <c r="DR112" s="875"/>
      <c r="DS112" s="875"/>
      <c r="DT112" s="875"/>
      <c r="DU112" s="875"/>
      <c r="DV112" s="852" t="s">
        <v>383</v>
      </c>
      <c r="DW112" s="852"/>
      <c r="DX112" s="852"/>
      <c r="DY112" s="852"/>
      <c r="DZ112" s="853"/>
    </row>
    <row r="113" spans="1:130" s="226" customFormat="1" ht="26.25" customHeight="1">
      <c r="A113" s="979"/>
      <c r="B113" s="980"/>
      <c r="C113" s="808" t="s">
        <v>440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168849</v>
      </c>
      <c r="AB113" s="984"/>
      <c r="AC113" s="984"/>
      <c r="AD113" s="984"/>
      <c r="AE113" s="985"/>
      <c r="AF113" s="986">
        <v>177306</v>
      </c>
      <c r="AG113" s="984"/>
      <c r="AH113" s="984"/>
      <c r="AI113" s="984"/>
      <c r="AJ113" s="985"/>
      <c r="AK113" s="986">
        <v>172199</v>
      </c>
      <c r="AL113" s="984"/>
      <c r="AM113" s="984"/>
      <c r="AN113" s="984"/>
      <c r="AO113" s="985"/>
      <c r="AP113" s="987">
        <v>6.9</v>
      </c>
      <c r="AQ113" s="988"/>
      <c r="AR113" s="988"/>
      <c r="AS113" s="988"/>
      <c r="AT113" s="989"/>
      <c r="AU113" s="997"/>
      <c r="AV113" s="998"/>
      <c r="AW113" s="998"/>
      <c r="AX113" s="998"/>
      <c r="AY113" s="998"/>
      <c r="AZ113" s="873" t="s">
        <v>441</v>
      </c>
      <c r="BA113" s="808"/>
      <c r="BB113" s="808"/>
      <c r="BC113" s="808"/>
      <c r="BD113" s="808"/>
      <c r="BE113" s="808"/>
      <c r="BF113" s="808"/>
      <c r="BG113" s="808"/>
      <c r="BH113" s="808"/>
      <c r="BI113" s="808"/>
      <c r="BJ113" s="808"/>
      <c r="BK113" s="808"/>
      <c r="BL113" s="808"/>
      <c r="BM113" s="808"/>
      <c r="BN113" s="808"/>
      <c r="BO113" s="808"/>
      <c r="BP113" s="809"/>
      <c r="BQ113" s="874">
        <v>40435</v>
      </c>
      <c r="BR113" s="875"/>
      <c r="BS113" s="875"/>
      <c r="BT113" s="875"/>
      <c r="BU113" s="875"/>
      <c r="BV113" s="875">
        <v>39550</v>
      </c>
      <c r="BW113" s="875"/>
      <c r="BX113" s="875"/>
      <c r="BY113" s="875"/>
      <c r="BZ113" s="875"/>
      <c r="CA113" s="875">
        <v>38660</v>
      </c>
      <c r="CB113" s="875"/>
      <c r="CC113" s="875"/>
      <c r="CD113" s="875"/>
      <c r="CE113" s="875"/>
      <c r="CF113" s="936">
        <v>1.5</v>
      </c>
      <c r="CG113" s="937"/>
      <c r="CH113" s="937"/>
      <c r="CI113" s="937"/>
      <c r="CJ113" s="937"/>
      <c r="CK113" s="992"/>
      <c r="CL113" s="879"/>
      <c r="CM113" s="882" t="s">
        <v>442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383</v>
      </c>
      <c r="DH113" s="838"/>
      <c r="DI113" s="838"/>
      <c r="DJ113" s="838"/>
      <c r="DK113" s="839"/>
      <c r="DL113" s="840" t="s">
        <v>432</v>
      </c>
      <c r="DM113" s="838"/>
      <c r="DN113" s="838"/>
      <c r="DO113" s="838"/>
      <c r="DP113" s="839"/>
      <c r="DQ113" s="840" t="s">
        <v>123</v>
      </c>
      <c r="DR113" s="838"/>
      <c r="DS113" s="838"/>
      <c r="DT113" s="838"/>
      <c r="DU113" s="839"/>
      <c r="DV113" s="885" t="s">
        <v>443</v>
      </c>
      <c r="DW113" s="886"/>
      <c r="DX113" s="886"/>
      <c r="DY113" s="886"/>
      <c r="DZ113" s="887"/>
    </row>
    <row r="114" spans="1:130" s="226" customFormat="1" ht="26.25" customHeight="1">
      <c r="A114" s="979"/>
      <c r="B114" s="980"/>
      <c r="C114" s="808" t="s">
        <v>444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858</v>
      </c>
      <c r="AB114" s="838"/>
      <c r="AC114" s="838"/>
      <c r="AD114" s="838"/>
      <c r="AE114" s="839"/>
      <c r="AF114" s="840">
        <v>864</v>
      </c>
      <c r="AG114" s="838"/>
      <c r="AH114" s="838"/>
      <c r="AI114" s="838"/>
      <c r="AJ114" s="839"/>
      <c r="AK114" s="840">
        <v>872</v>
      </c>
      <c r="AL114" s="838"/>
      <c r="AM114" s="838"/>
      <c r="AN114" s="838"/>
      <c r="AO114" s="839"/>
      <c r="AP114" s="885">
        <v>0</v>
      </c>
      <c r="AQ114" s="886"/>
      <c r="AR114" s="886"/>
      <c r="AS114" s="886"/>
      <c r="AT114" s="887"/>
      <c r="AU114" s="997"/>
      <c r="AV114" s="998"/>
      <c r="AW114" s="998"/>
      <c r="AX114" s="998"/>
      <c r="AY114" s="998"/>
      <c r="AZ114" s="873" t="s">
        <v>445</v>
      </c>
      <c r="BA114" s="808"/>
      <c r="BB114" s="808"/>
      <c r="BC114" s="808"/>
      <c r="BD114" s="808"/>
      <c r="BE114" s="808"/>
      <c r="BF114" s="808"/>
      <c r="BG114" s="808"/>
      <c r="BH114" s="808"/>
      <c r="BI114" s="808"/>
      <c r="BJ114" s="808"/>
      <c r="BK114" s="808"/>
      <c r="BL114" s="808"/>
      <c r="BM114" s="808"/>
      <c r="BN114" s="808"/>
      <c r="BO114" s="808"/>
      <c r="BP114" s="809"/>
      <c r="BQ114" s="874">
        <v>824381</v>
      </c>
      <c r="BR114" s="875"/>
      <c r="BS114" s="875"/>
      <c r="BT114" s="875"/>
      <c r="BU114" s="875"/>
      <c r="BV114" s="875">
        <v>826726</v>
      </c>
      <c r="BW114" s="875"/>
      <c r="BX114" s="875"/>
      <c r="BY114" s="875"/>
      <c r="BZ114" s="875"/>
      <c r="CA114" s="875">
        <v>796982</v>
      </c>
      <c r="CB114" s="875"/>
      <c r="CC114" s="875"/>
      <c r="CD114" s="875"/>
      <c r="CE114" s="875"/>
      <c r="CF114" s="936">
        <v>31.7</v>
      </c>
      <c r="CG114" s="937"/>
      <c r="CH114" s="937"/>
      <c r="CI114" s="937"/>
      <c r="CJ114" s="937"/>
      <c r="CK114" s="992"/>
      <c r="CL114" s="879"/>
      <c r="CM114" s="882" t="s">
        <v>446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431</v>
      </c>
      <c r="DH114" s="838"/>
      <c r="DI114" s="838"/>
      <c r="DJ114" s="838"/>
      <c r="DK114" s="839"/>
      <c r="DL114" s="840" t="s">
        <v>383</v>
      </c>
      <c r="DM114" s="838"/>
      <c r="DN114" s="838"/>
      <c r="DO114" s="838"/>
      <c r="DP114" s="839"/>
      <c r="DQ114" s="840" t="s">
        <v>431</v>
      </c>
      <c r="DR114" s="838"/>
      <c r="DS114" s="838"/>
      <c r="DT114" s="838"/>
      <c r="DU114" s="839"/>
      <c r="DV114" s="885" t="s">
        <v>123</v>
      </c>
      <c r="DW114" s="886"/>
      <c r="DX114" s="886"/>
      <c r="DY114" s="886"/>
      <c r="DZ114" s="887"/>
    </row>
    <row r="115" spans="1:130" s="226" customFormat="1" ht="26.25" customHeight="1">
      <c r="A115" s="979"/>
      <c r="B115" s="980"/>
      <c r="C115" s="808" t="s">
        <v>447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1448</v>
      </c>
      <c r="AB115" s="984"/>
      <c r="AC115" s="984"/>
      <c r="AD115" s="984"/>
      <c r="AE115" s="985"/>
      <c r="AF115" s="986">
        <v>4115</v>
      </c>
      <c r="AG115" s="984"/>
      <c r="AH115" s="984"/>
      <c r="AI115" s="984"/>
      <c r="AJ115" s="985"/>
      <c r="AK115" s="986">
        <v>4115</v>
      </c>
      <c r="AL115" s="984"/>
      <c r="AM115" s="984"/>
      <c r="AN115" s="984"/>
      <c r="AO115" s="985"/>
      <c r="AP115" s="987">
        <v>0.2</v>
      </c>
      <c r="AQ115" s="988"/>
      <c r="AR115" s="988"/>
      <c r="AS115" s="988"/>
      <c r="AT115" s="989"/>
      <c r="AU115" s="997"/>
      <c r="AV115" s="998"/>
      <c r="AW115" s="998"/>
      <c r="AX115" s="998"/>
      <c r="AY115" s="998"/>
      <c r="AZ115" s="873" t="s">
        <v>448</v>
      </c>
      <c r="BA115" s="808"/>
      <c r="BB115" s="808"/>
      <c r="BC115" s="808"/>
      <c r="BD115" s="808"/>
      <c r="BE115" s="808"/>
      <c r="BF115" s="808"/>
      <c r="BG115" s="808"/>
      <c r="BH115" s="808"/>
      <c r="BI115" s="808"/>
      <c r="BJ115" s="808"/>
      <c r="BK115" s="808"/>
      <c r="BL115" s="808"/>
      <c r="BM115" s="808"/>
      <c r="BN115" s="808"/>
      <c r="BO115" s="808"/>
      <c r="BP115" s="809"/>
      <c r="BQ115" s="874" t="s">
        <v>123</v>
      </c>
      <c r="BR115" s="875"/>
      <c r="BS115" s="875"/>
      <c r="BT115" s="875"/>
      <c r="BU115" s="875"/>
      <c r="BV115" s="875" t="s">
        <v>383</v>
      </c>
      <c r="BW115" s="875"/>
      <c r="BX115" s="875"/>
      <c r="BY115" s="875"/>
      <c r="BZ115" s="875"/>
      <c r="CA115" s="875" t="s">
        <v>431</v>
      </c>
      <c r="CB115" s="875"/>
      <c r="CC115" s="875"/>
      <c r="CD115" s="875"/>
      <c r="CE115" s="875"/>
      <c r="CF115" s="936" t="s">
        <v>431</v>
      </c>
      <c r="CG115" s="937"/>
      <c r="CH115" s="937"/>
      <c r="CI115" s="937"/>
      <c r="CJ115" s="937"/>
      <c r="CK115" s="992"/>
      <c r="CL115" s="879"/>
      <c r="CM115" s="873" t="s">
        <v>449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383</v>
      </c>
      <c r="DH115" s="838"/>
      <c r="DI115" s="838"/>
      <c r="DJ115" s="838"/>
      <c r="DK115" s="839"/>
      <c r="DL115" s="840" t="s">
        <v>383</v>
      </c>
      <c r="DM115" s="838"/>
      <c r="DN115" s="838"/>
      <c r="DO115" s="838"/>
      <c r="DP115" s="839"/>
      <c r="DQ115" s="840" t="s">
        <v>431</v>
      </c>
      <c r="DR115" s="838"/>
      <c r="DS115" s="838"/>
      <c r="DT115" s="838"/>
      <c r="DU115" s="839"/>
      <c r="DV115" s="885" t="s">
        <v>123</v>
      </c>
      <c r="DW115" s="886"/>
      <c r="DX115" s="886"/>
      <c r="DY115" s="886"/>
      <c r="DZ115" s="887"/>
    </row>
    <row r="116" spans="1:130" s="226" customFormat="1" ht="26.25" customHeight="1">
      <c r="A116" s="981"/>
      <c r="B116" s="982"/>
      <c r="C116" s="941" t="s">
        <v>450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431</v>
      </c>
      <c r="AB116" s="838"/>
      <c r="AC116" s="838"/>
      <c r="AD116" s="838"/>
      <c r="AE116" s="839"/>
      <c r="AF116" s="840" t="s">
        <v>431</v>
      </c>
      <c r="AG116" s="838"/>
      <c r="AH116" s="838"/>
      <c r="AI116" s="838"/>
      <c r="AJ116" s="839"/>
      <c r="AK116" s="840">
        <v>306</v>
      </c>
      <c r="AL116" s="838"/>
      <c r="AM116" s="838"/>
      <c r="AN116" s="838"/>
      <c r="AO116" s="839"/>
      <c r="AP116" s="885">
        <v>0</v>
      </c>
      <c r="AQ116" s="886"/>
      <c r="AR116" s="886"/>
      <c r="AS116" s="886"/>
      <c r="AT116" s="887"/>
      <c r="AU116" s="997"/>
      <c r="AV116" s="998"/>
      <c r="AW116" s="998"/>
      <c r="AX116" s="998"/>
      <c r="AY116" s="998"/>
      <c r="AZ116" s="924" t="s">
        <v>451</v>
      </c>
      <c r="BA116" s="925"/>
      <c r="BB116" s="925"/>
      <c r="BC116" s="925"/>
      <c r="BD116" s="925"/>
      <c r="BE116" s="925"/>
      <c r="BF116" s="925"/>
      <c r="BG116" s="925"/>
      <c r="BH116" s="925"/>
      <c r="BI116" s="925"/>
      <c r="BJ116" s="925"/>
      <c r="BK116" s="925"/>
      <c r="BL116" s="925"/>
      <c r="BM116" s="925"/>
      <c r="BN116" s="925"/>
      <c r="BO116" s="925"/>
      <c r="BP116" s="926"/>
      <c r="BQ116" s="874" t="s">
        <v>405</v>
      </c>
      <c r="BR116" s="875"/>
      <c r="BS116" s="875"/>
      <c r="BT116" s="875"/>
      <c r="BU116" s="875"/>
      <c r="BV116" s="875" t="s">
        <v>383</v>
      </c>
      <c r="BW116" s="875"/>
      <c r="BX116" s="875"/>
      <c r="BY116" s="875"/>
      <c r="BZ116" s="875"/>
      <c r="CA116" s="875" t="s">
        <v>383</v>
      </c>
      <c r="CB116" s="875"/>
      <c r="CC116" s="875"/>
      <c r="CD116" s="875"/>
      <c r="CE116" s="875"/>
      <c r="CF116" s="936" t="s">
        <v>383</v>
      </c>
      <c r="CG116" s="937"/>
      <c r="CH116" s="937"/>
      <c r="CI116" s="937"/>
      <c r="CJ116" s="937"/>
      <c r="CK116" s="992"/>
      <c r="CL116" s="879"/>
      <c r="CM116" s="882" t="s">
        <v>452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7438</v>
      </c>
      <c r="DH116" s="838"/>
      <c r="DI116" s="838"/>
      <c r="DJ116" s="838"/>
      <c r="DK116" s="839"/>
      <c r="DL116" s="840">
        <v>5990</v>
      </c>
      <c r="DM116" s="838"/>
      <c r="DN116" s="838"/>
      <c r="DO116" s="838"/>
      <c r="DP116" s="839"/>
      <c r="DQ116" s="840">
        <v>39208</v>
      </c>
      <c r="DR116" s="838"/>
      <c r="DS116" s="838"/>
      <c r="DT116" s="838"/>
      <c r="DU116" s="839"/>
      <c r="DV116" s="885">
        <v>1.6</v>
      </c>
      <c r="DW116" s="886"/>
      <c r="DX116" s="886"/>
      <c r="DY116" s="886"/>
      <c r="DZ116" s="887"/>
    </row>
    <row r="117" spans="1:130" s="226" customFormat="1" ht="26.25" customHeight="1">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453</v>
      </c>
      <c r="Z117" s="964"/>
      <c r="AA117" s="969">
        <v>587754</v>
      </c>
      <c r="AB117" s="970"/>
      <c r="AC117" s="970"/>
      <c r="AD117" s="970"/>
      <c r="AE117" s="971"/>
      <c r="AF117" s="972">
        <v>594323</v>
      </c>
      <c r="AG117" s="970"/>
      <c r="AH117" s="970"/>
      <c r="AI117" s="970"/>
      <c r="AJ117" s="971"/>
      <c r="AK117" s="972">
        <v>632990</v>
      </c>
      <c r="AL117" s="970"/>
      <c r="AM117" s="970"/>
      <c r="AN117" s="970"/>
      <c r="AO117" s="971"/>
      <c r="AP117" s="973"/>
      <c r="AQ117" s="974"/>
      <c r="AR117" s="974"/>
      <c r="AS117" s="974"/>
      <c r="AT117" s="975"/>
      <c r="AU117" s="997"/>
      <c r="AV117" s="998"/>
      <c r="AW117" s="998"/>
      <c r="AX117" s="998"/>
      <c r="AY117" s="998"/>
      <c r="AZ117" s="924" t="s">
        <v>454</v>
      </c>
      <c r="BA117" s="925"/>
      <c r="BB117" s="925"/>
      <c r="BC117" s="925"/>
      <c r="BD117" s="925"/>
      <c r="BE117" s="925"/>
      <c r="BF117" s="925"/>
      <c r="BG117" s="925"/>
      <c r="BH117" s="925"/>
      <c r="BI117" s="925"/>
      <c r="BJ117" s="925"/>
      <c r="BK117" s="925"/>
      <c r="BL117" s="925"/>
      <c r="BM117" s="925"/>
      <c r="BN117" s="925"/>
      <c r="BO117" s="925"/>
      <c r="BP117" s="926"/>
      <c r="BQ117" s="874" t="s">
        <v>443</v>
      </c>
      <c r="BR117" s="875"/>
      <c r="BS117" s="875"/>
      <c r="BT117" s="875"/>
      <c r="BU117" s="875"/>
      <c r="BV117" s="875" t="s">
        <v>432</v>
      </c>
      <c r="BW117" s="875"/>
      <c r="BX117" s="875"/>
      <c r="BY117" s="875"/>
      <c r="BZ117" s="875"/>
      <c r="CA117" s="875" t="s">
        <v>432</v>
      </c>
      <c r="CB117" s="875"/>
      <c r="CC117" s="875"/>
      <c r="CD117" s="875"/>
      <c r="CE117" s="875"/>
      <c r="CF117" s="936" t="s">
        <v>443</v>
      </c>
      <c r="CG117" s="937"/>
      <c r="CH117" s="937"/>
      <c r="CI117" s="937"/>
      <c r="CJ117" s="937"/>
      <c r="CK117" s="992"/>
      <c r="CL117" s="879"/>
      <c r="CM117" s="882" t="s">
        <v>455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432</v>
      </c>
      <c r="DH117" s="838"/>
      <c r="DI117" s="838"/>
      <c r="DJ117" s="838"/>
      <c r="DK117" s="839"/>
      <c r="DL117" s="840" t="s">
        <v>443</v>
      </c>
      <c r="DM117" s="838"/>
      <c r="DN117" s="838"/>
      <c r="DO117" s="838"/>
      <c r="DP117" s="839"/>
      <c r="DQ117" s="840" t="s">
        <v>443</v>
      </c>
      <c r="DR117" s="838"/>
      <c r="DS117" s="838"/>
      <c r="DT117" s="838"/>
      <c r="DU117" s="839"/>
      <c r="DV117" s="885" t="s">
        <v>443</v>
      </c>
      <c r="DW117" s="886"/>
      <c r="DX117" s="886"/>
      <c r="DY117" s="886"/>
      <c r="DZ117" s="887"/>
    </row>
    <row r="118" spans="1:130" s="226" customFormat="1" ht="26.25" customHeight="1">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298</v>
      </c>
      <c r="AG118" s="963"/>
      <c r="AH118" s="963"/>
      <c r="AI118" s="963"/>
      <c r="AJ118" s="964"/>
      <c r="AK118" s="965" t="s">
        <v>297</v>
      </c>
      <c r="AL118" s="963"/>
      <c r="AM118" s="963"/>
      <c r="AN118" s="963"/>
      <c r="AO118" s="964"/>
      <c r="AP118" s="966" t="s">
        <v>425</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383</v>
      </c>
      <c r="BR118" s="906"/>
      <c r="BS118" s="906"/>
      <c r="BT118" s="906"/>
      <c r="BU118" s="906"/>
      <c r="BV118" s="906" t="s">
        <v>383</v>
      </c>
      <c r="BW118" s="906"/>
      <c r="BX118" s="906"/>
      <c r="BY118" s="906"/>
      <c r="BZ118" s="906"/>
      <c r="CA118" s="906" t="s">
        <v>383</v>
      </c>
      <c r="CB118" s="906"/>
      <c r="CC118" s="906"/>
      <c r="CD118" s="906"/>
      <c r="CE118" s="906"/>
      <c r="CF118" s="936" t="s">
        <v>383</v>
      </c>
      <c r="CG118" s="937"/>
      <c r="CH118" s="937"/>
      <c r="CI118" s="937"/>
      <c r="CJ118" s="937"/>
      <c r="CK118" s="992"/>
      <c r="CL118" s="879"/>
      <c r="CM118" s="882" t="s">
        <v>457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383</v>
      </c>
      <c r="DH118" s="838"/>
      <c r="DI118" s="838"/>
      <c r="DJ118" s="838"/>
      <c r="DK118" s="839"/>
      <c r="DL118" s="840" t="s">
        <v>383</v>
      </c>
      <c r="DM118" s="838"/>
      <c r="DN118" s="838"/>
      <c r="DO118" s="838"/>
      <c r="DP118" s="839"/>
      <c r="DQ118" s="840" t="s">
        <v>383</v>
      </c>
      <c r="DR118" s="838"/>
      <c r="DS118" s="838"/>
      <c r="DT118" s="838"/>
      <c r="DU118" s="839"/>
      <c r="DV118" s="885" t="s">
        <v>443</v>
      </c>
      <c r="DW118" s="886"/>
      <c r="DX118" s="886"/>
      <c r="DY118" s="886"/>
      <c r="DZ118" s="887"/>
    </row>
    <row r="119" spans="1:130" s="226" customFormat="1" ht="26.25" customHeight="1">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383</v>
      </c>
      <c r="AB119" s="956"/>
      <c r="AC119" s="956"/>
      <c r="AD119" s="956"/>
      <c r="AE119" s="957"/>
      <c r="AF119" s="958" t="s">
        <v>383</v>
      </c>
      <c r="AG119" s="956"/>
      <c r="AH119" s="956"/>
      <c r="AI119" s="956"/>
      <c r="AJ119" s="957"/>
      <c r="AK119" s="958" t="s">
        <v>383</v>
      </c>
      <c r="AL119" s="956"/>
      <c r="AM119" s="956"/>
      <c r="AN119" s="956"/>
      <c r="AO119" s="957"/>
      <c r="AP119" s="959" t="s">
        <v>383</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458</v>
      </c>
      <c r="BP119" s="939"/>
      <c r="BQ119" s="943">
        <v>8369510</v>
      </c>
      <c r="BR119" s="906"/>
      <c r="BS119" s="906"/>
      <c r="BT119" s="906"/>
      <c r="BU119" s="906"/>
      <c r="BV119" s="906">
        <v>8521543</v>
      </c>
      <c r="BW119" s="906"/>
      <c r="BX119" s="906"/>
      <c r="BY119" s="906"/>
      <c r="BZ119" s="906"/>
      <c r="CA119" s="906">
        <v>8759456</v>
      </c>
      <c r="CB119" s="906"/>
      <c r="CC119" s="906"/>
      <c r="CD119" s="906"/>
      <c r="CE119" s="906"/>
      <c r="CF119" s="804"/>
      <c r="CG119" s="805"/>
      <c r="CH119" s="805"/>
      <c r="CI119" s="805"/>
      <c r="CJ119" s="895"/>
      <c r="CK119" s="993"/>
      <c r="CL119" s="881"/>
      <c r="CM119" s="899" t="s">
        <v>459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123</v>
      </c>
      <c r="DH119" s="821"/>
      <c r="DI119" s="821"/>
      <c r="DJ119" s="821"/>
      <c r="DK119" s="822"/>
      <c r="DL119" s="823" t="s">
        <v>123</v>
      </c>
      <c r="DM119" s="821"/>
      <c r="DN119" s="821"/>
      <c r="DO119" s="821"/>
      <c r="DP119" s="822"/>
      <c r="DQ119" s="823" t="s">
        <v>123</v>
      </c>
      <c r="DR119" s="821"/>
      <c r="DS119" s="821"/>
      <c r="DT119" s="821"/>
      <c r="DU119" s="822"/>
      <c r="DV119" s="909" t="s">
        <v>123</v>
      </c>
      <c r="DW119" s="910"/>
      <c r="DX119" s="910"/>
      <c r="DY119" s="910"/>
      <c r="DZ119" s="911"/>
    </row>
    <row r="120" spans="1:130" s="226" customFormat="1" ht="26.25" customHeight="1">
      <c r="A120" s="878"/>
      <c r="B120" s="879"/>
      <c r="C120" s="882" t="s">
        <v>435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123</v>
      </c>
      <c r="AB120" s="838"/>
      <c r="AC120" s="838"/>
      <c r="AD120" s="838"/>
      <c r="AE120" s="839"/>
      <c r="AF120" s="840" t="s">
        <v>123</v>
      </c>
      <c r="AG120" s="838"/>
      <c r="AH120" s="838"/>
      <c r="AI120" s="838"/>
      <c r="AJ120" s="839"/>
      <c r="AK120" s="840" t="s">
        <v>123</v>
      </c>
      <c r="AL120" s="838"/>
      <c r="AM120" s="838"/>
      <c r="AN120" s="838"/>
      <c r="AO120" s="839"/>
      <c r="AP120" s="885" t="s">
        <v>123</v>
      </c>
      <c r="AQ120" s="886"/>
      <c r="AR120" s="886"/>
      <c r="AS120" s="886"/>
      <c r="AT120" s="887"/>
      <c r="AU120" s="944" t="s">
        <v>460</v>
      </c>
      <c r="AV120" s="945"/>
      <c r="AW120" s="945"/>
      <c r="AX120" s="945"/>
      <c r="AY120" s="946"/>
      <c r="AZ120" s="921" t="s">
        <v>461</v>
      </c>
      <c r="BA120" s="866"/>
      <c r="BB120" s="866"/>
      <c r="BC120" s="866"/>
      <c r="BD120" s="866"/>
      <c r="BE120" s="866"/>
      <c r="BF120" s="866"/>
      <c r="BG120" s="866"/>
      <c r="BH120" s="866"/>
      <c r="BI120" s="866"/>
      <c r="BJ120" s="866"/>
      <c r="BK120" s="866"/>
      <c r="BL120" s="866"/>
      <c r="BM120" s="866"/>
      <c r="BN120" s="866"/>
      <c r="BO120" s="866"/>
      <c r="BP120" s="867"/>
      <c r="BQ120" s="922">
        <v>2345348</v>
      </c>
      <c r="BR120" s="903"/>
      <c r="BS120" s="903"/>
      <c r="BT120" s="903"/>
      <c r="BU120" s="903"/>
      <c r="BV120" s="903">
        <v>2518874</v>
      </c>
      <c r="BW120" s="903"/>
      <c r="BX120" s="903"/>
      <c r="BY120" s="903"/>
      <c r="BZ120" s="903"/>
      <c r="CA120" s="903">
        <v>2105485</v>
      </c>
      <c r="CB120" s="903"/>
      <c r="CC120" s="903"/>
      <c r="CD120" s="903"/>
      <c r="CE120" s="903"/>
      <c r="CF120" s="927">
        <v>83.8</v>
      </c>
      <c r="CG120" s="928"/>
      <c r="CH120" s="928"/>
      <c r="CI120" s="928"/>
      <c r="CJ120" s="928"/>
      <c r="CK120" s="929" t="s">
        <v>462</v>
      </c>
      <c r="CL120" s="913"/>
      <c r="CM120" s="913"/>
      <c r="CN120" s="913"/>
      <c r="CO120" s="914"/>
      <c r="CP120" s="933" t="s">
        <v>463</v>
      </c>
      <c r="CQ120" s="934"/>
      <c r="CR120" s="934"/>
      <c r="CS120" s="934"/>
      <c r="CT120" s="934"/>
      <c r="CU120" s="934"/>
      <c r="CV120" s="934"/>
      <c r="CW120" s="934"/>
      <c r="CX120" s="934"/>
      <c r="CY120" s="934"/>
      <c r="CZ120" s="934"/>
      <c r="DA120" s="934"/>
      <c r="DB120" s="934"/>
      <c r="DC120" s="934"/>
      <c r="DD120" s="934"/>
      <c r="DE120" s="934"/>
      <c r="DF120" s="935"/>
      <c r="DG120" s="922">
        <v>1081983</v>
      </c>
      <c r="DH120" s="903"/>
      <c r="DI120" s="903"/>
      <c r="DJ120" s="903"/>
      <c r="DK120" s="903"/>
      <c r="DL120" s="903">
        <v>1280932</v>
      </c>
      <c r="DM120" s="903"/>
      <c r="DN120" s="903"/>
      <c r="DO120" s="903"/>
      <c r="DP120" s="903"/>
      <c r="DQ120" s="903">
        <v>1206388</v>
      </c>
      <c r="DR120" s="903"/>
      <c r="DS120" s="903"/>
      <c r="DT120" s="903"/>
      <c r="DU120" s="903"/>
      <c r="DV120" s="904">
        <v>48</v>
      </c>
      <c r="DW120" s="904"/>
      <c r="DX120" s="904"/>
      <c r="DY120" s="904"/>
      <c r="DZ120" s="905"/>
    </row>
    <row r="121" spans="1:130" s="226" customFormat="1" ht="26.25" customHeight="1">
      <c r="A121" s="878"/>
      <c r="B121" s="879"/>
      <c r="C121" s="924" t="s">
        <v>464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123</v>
      </c>
      <c r="AB121" s="838"/>
      <c r="AC121" s="838"/>
      <c r="AD121" s="838"/>
      <c r="AE121" s="839"/>
      <c r="AF121" s="840" t="s">
        <v>123</v>
      </c>
      <c r="AG121" s="838"/>
      <c r="AH121" s="838"/>
      <c r="AI121" s="838"/>
      <c r="AJ121" s="839"/>
      <c r="AK121" s="840" t="s">
        <v>123</v>
      </c>
      <c r="AL121" s="838"/>
      <c r="AM121" s="838"/>
      <c r="AN121" s="838"/>
      <c r="AO121" s="839"/>
      <c r="AP121" s="885" t="s">
        <v>123</v>
      </c>
      <c r="AQ121" s="886"/>
      <c r="AR121" s="886"/>
      <c r="AS121" s="886"/>
      <c r="AT121" s="887"/>
      <c r="AU121" s="947"/>
      <c r="AV121" s="948"/>
      <c r="AW121" s="948"/>
      <c r="AX121" s="948"/>
      <c r="AY121" s="949"/>
      <c r="AZ121" s="873" t="s">
        <v>465</v>
      </c>
      <c r="BA121" s="808"/>
      <c r="BB121" s="808"/>
      <c r="BC121" s="808"/>
      <c r="BD121" s="808"/>
      <c r="BE121" s="808"/>
      <c r="BF121" s="808"/>
      <c r="BG121" s="808"/>
      <c r="BH121" s="808"/>
      <c r="BI121" s="808"/>
      <c r="BJ121" s="808"/>
      <c r="BK121" s="808"/>
      <c r="BL121" s="808"/>
      <c r="BM121" s="808"/>
      <c r="BN121" s="808"/>
      <c r="BO121" s="808"/>
      <c r="BP121" s="809"/>
      <c r="BQ121" s="874" t="s">
        <v>123</v>
      </c>
      <c r="BR121" s="875"/>
      <c r="BS121" s="875"/>
      <c r="BT121" s="875"/>
      <c r="BU121" s="875"/>
      <c r="BV121" s="875" t="s">
        <v>123</v>
      </c>
      <c r="BW121" s="875"/>
      <c r="BX121" s="875"/>
      <c r="BY121" s="875"/>
      <c r="BZ121" s="875"/>
      <c r="CA121" s="875" t="s">
        <v>383</v>
      </c>
      <c r="CB121" s="875"/>
      <c r="CC121" s="875"/>
      <c r="CD121" s="875"/>
      <c r="CE121" s="875"/>
      <c r="CF121" s="936" t="s">
        <v>123</v>
      </c>
      <c r="CG121" s="937"/>
      <c r="CH121" s="937"/>
      <c r="CI121" s="937"/>
      <c r="CJ121" s="937"/>
      <c r="CK121" s="930"/>
      <c r="CL121" s="916"/>
      <c r="CM121" s="916"/>
      <c r="CN121" s="916"/>
      <c r="CO121" s="917"/>
      <c r="CP121" s="896" t="s">
        <v>397</v>
      </c>
      <c r="CQ121" s="897"/>
      <c r="CR121" s="897"/>
      <c r="CS121" s="897"/>
      <c r="CT121" s="897"/>
      <c r="CU121" s="897"/>
      <c r="CV121" s="897"/>
      <c r="CW121" s="897"/>
      <c r="CX121" s="897"/>
      <c r="CY121" s="897"/>
      <c r="CZ121" s="897"/>
      <c r="DA121" s="897"/>
      <c r="DB121" s="897"/>
      <c r="DC121" s="897"/>
      <c r="DD121" s="897"/>
      <c r="DE121" s="897"/>
      <c r="DF121" s="898"/>
      <c r="DG121" s="874">
        <v>824791</v>
      </c>
      <c r="DH121" s="875"/>
      <c r="DI121" s="875"/>
      <c r="DJ121" s="875"/>
      <c r="DK121" s="875"/>
      <c r="DL121" s="875">
        <v>714690</v>
      </c>
      <c r="DM121" s="875"/>
      <c r="DN121" s="875"/>
      <c r="DO121" s="875"/>
      <c r="DP121" s="875"/>
      <c r="DQ121" s="875">
        <v>847835</v>
      </c>
      <c r="DR121" s="875"/>
      <c r="DS121" s="875"/>
      <c r="DT121" s="875"/>
      <c r="DU121" s="875"/>
      <c r="DV121" s="852">
        <v>33.700000000000003</v>
      </c>
      <c r="DW121" s="852"/>
      <c r="DX121" s="852"/>
      <c r="DY121" s="852"/>
      <c r="DZ121" s="853"/>
    </row>
    <row r="122" spans="1:130" s="226" customFormat="1" ht="26.25" customHeight="1">
      <c r="A122" s="878"/>
      <c r="B122" s="879"/>
      <c r="C122" s="882" t="s">
        <v>446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123</v>
      </c>
      <c r="AB122" s="838"/>
      <c r="AC122" s="838"/>
      <c r="AD122" s="838"/>
      <c r="AE122" s="839"/>
      <c r="AF122" s="840" t="s">
        <v>123</v>
      </c>
      <c r="AG122" s="838"/>
      <c r="AH122" s="838"/>
      <c r="AI122" s="838"/>
      <c r="AJ122" s="839"/>
      <c r="AK122" s="840" t="s">
        <v>123</v>
      </c>
      <c r="AL122" s="838"/>
      <c r="AM122" s="838"/>
      <c r="AN122" s="838"/>
      <c r="AO122" s="839"/>
      <c r="AP122" s="885" t="s">
        <v>123</v>
      </c>
      <c r="AQ122" s="886"/>
      <c r="AR122" s="886"/>
      <c r="AS122" s="886"/>
      <c r="AT122" s="887"/>
      <c r="AU122" s="947"/>
      <c r="AV122" s="948"/>
      <c r="AW122" s="948"/>
      <c r="AX122" s="948"/>
      <c r="AY122" s="949"/>
      <c r="AZ122" s="940" t="s">
        <v>466</v>
      </c>
      <c r="BA122" s="941"/>
      <c r="BB122" s="941"/>
      <c r="BC122" s="941"/>
      <c r="BD122" s="941"/>
      <c r="BE122" s="941"/>
      <c r="BF122" s="941"/>
      <c r="BG122" s="941"/>
      <c r="BH122" s="941"/>
      <c r="BI122" s="941"/>
      <c r="BJ122" s="941"/>
      <c r="BK122" s="941"/>
      <c r="BL122" s="941"/>
      <c r="BM122" s="941"/>
      <c r="BN122" s="941"/>
      <c r="BO122" s="941"/>
      <c r="BP122" s="942"/>
      <c r="BQ122" s="943">
        <v>5355582</v>
      </c>
      <c r="BR122" s="906"/>
      <c r="BS122" s="906"/>
      <c r="BT122" s="906"/>
      <c r="BU122" s="906"/>
      <c r="BV122" s="906">
        <v>5242262</v>
      </c>
      <c r="BW122" s="906"/>
      <c r="BX122" s="906"/>
      <c r="BY122" s="906"/>
      <c r="BZ122" s="906"/>
      <c r="CA122" s="906">
        <v>5216471</v>
      </c>
      <c r="CB122" s="906"/>
      <c r="CC122" s="906"/>
      <c r="CD122" s="906"/>
      <c r="CE122" s="906"/>
      <c r="CF122" s="907">
        <v>207.7</v>
      </c>
      <c r="CG122" s="908"/>
      <c r="CH122" s="908"/>
      <c r="CI122" s="908"/>
      <c r="CJ122" s="908"/>
      <c r="CK122" s="930"/>
      <c r="CL122" s="916"/>
      <c r="CM122" s="916"/>
      <c r="CN122" s="916"/>
      <c r="CO122" s="917"/>
      <c r="CP122" s="896" t="s">
        <v>467</v>
      </c>
      <c r="CQ122" s="897"/>
      <c r="CR122" s="897"/>
      <c r="CS122" s="897"/>
      <c r="CT122" s="897"/>
      <c r="CU122" s="897"/>
      <c r="CV122" s="897"/>
      <c r="CW122" s="897"/>
      <c r="CX122" s="897"/>
      <c r="CY122" s="897"/>
      <c r="CZ122" s="897"/>
      <c r="DA122" s="897"/>
      <c r="DB122" s="897"/>
      <c r="DC122" s="897"/>
      <c r="DD122" s="897"/>
      <c r="DE122" s="897"/>
      <c r="DF122" s="898"/>
      <c r="DG122" s="874">
        <v>455601</v>
      </c>
      <c r="DH122" s="875"/>
      <c r="DI122" s="875"/>
      <c r="DJ122" s="875"/>
      <c r="DK122" s="875"/>
      <c r="DL122" s="875">
        <v>435934</v>
      </c>
      <c r="DM122" s="875"/>
      <c r="DN122" s="875"/>
      <c r="DO122" s="875"/>
      <c r="DP122" s="875"/>
      <c r="DQ122" s="875">
        <v>415864</v>
      </c>
      <c r="DR122" s="875"/>
      <c r="DS122" s="875"/>
      <c r="DT122" s="875"/>
      <c r="DU122" s="875"/>
      <c r="DV122" s="852">
        <v>16.600000000000001</v>
      </c>
      <c r="DW122" s="852"/>
      <c r="DX122" s="852"/>
      <c r="DY122" s="852"/>
      <c r="DZ122" s="853"/>
    </row>
    <row r="123" spans="1:130" s="226" customFormat="1" ht="26.25" customHeight="1">
      <c r="A123" s="878"/>
      <c r="B123" s="879"/>
      <c r="C123" s="882" t="s">
        <v>452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123</v>
      </c>
      <c r="AB123" s="838"/>
      <c r="AC123" s="838"/>
      <c r="AD123" s="838"/>
      <c r="AE123" s="839"/>
      <c r="AF123" s="840" t="s">
        <v>468</v>
      </c>
      <c r="AG123" s="838"/>
      <c r="AH123" s="838"/>
      <c r="AI123" s="838"/>
      <c r="AJ123" s="839"/>
      <c r="AK123" s="840" t="s">
        <v>469</v>
      </c>
      <c r="AL123" s="838"/>
      <c r="AM123" s="838"/>
      <c r="AN123" s="838"/>
      <c r="AO123" s="839"/>
      <c r="AP123" s="885" t="s">
        <v>469</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470</v>
      </c>
      <c r="BP123" s="939"/>
      <c r="BQ123" s="893">
        <v>7700930</v>
      </c>
      <c r="BR123" s="894"/>
      <c r="BS123" s="894"/>
      <c r="BT123" s="894"/>
      <c r="BU123" s="894"/>
      <c r="BV123" s="894">
        <v>7761136</v>
      </c>
      <c r="BW123" s="894"/>
      <c r="BX123" s="894"/>
      <c r="BY123" s="894"/>
      <c r="BZ123" s="894"/>
      <c r="CA123" s="894">
        <v>7321956</v>
      </c>
      <c r="CB123" s="894"/>
      <c r="CC123" s="894"/>
      <c r="CD123" s="894"/>
      <c r="CE123" s="894"/>
      <c r="CF123" s="804"/>
      <c r="CG123" s="805"/>
      <c r="CH123" s="805"/>
      <c r="CI123" s="805"/>
      <c r="CJ123" s="895"/>
      <c r="CK123" s="930"/>
      <c r="CL123" s="916"/>
      <c r="CM123" s="916"/>
      <c r="CN123" s="916"/>
      <c r="CO123" s="917"/>
      <c r="CP123" s="896" t="s">
        <v>471</v>
      </c>
      <c r="CQ123" s="897"/>
      <c r="CR123" s="897"/>
      <c r="CS123" s="897"/>
      <c r="CT123" s="897"/>
      <c r="CU123" s="897"/>
      <c r="CV123" s="897"/>
      <c r="CW123" s="897"/>
      <c r="CX123" s="897"/>
      <c r="CY123" s="897"/>
      <c r="CZ123" s="897"/>
      <c r="DA123" s="897"/>
      <c r="DB123" s="897"/>
      <c r="DC123" s="897"/>
      <c r="DD123" s="897"/>
      <c r="DE123" s="897"/>
      <c r="DF123" s="898"/>
      <c r="DG123" s="837" t="s">
        <v>383</v>
      </c>
      <c r="DH123" s="838"/>
      <c r="DI123" s="838"/>
      <c r="DJ123" s="838"/>
      <c r="DK123" s="839"/>
      <c r="DL123" s="840" t="s">
        <v>472</v>
      </c>
      <c r="DM123" s="838"/>
      <c r="DN123" s="838"/>
      <c r="DO123" s="838"/>
      <c r="DP123" s="839"/>
      <c r="DQ123" s="840" t="s">
        <v>468</v>
      </c>
      <c r="DR123" s="838"/>
      <c r="DS123" s="838"/>
      <c r="DT123" s="838"/>
      <c r="DU123" s="839"/>
      <c r="DV123" s="885" t="s">
        <v>123</v>
      </c>
      <c r="DW123" s="886"/>
      <c r="DX123" s="886"/>
      <c r="DY123" s="886"/>
      <c r="DZ123" s="887"/>
    </row>
    <row r="124" spans="1:130" s="226" customFormat="1" ht="26.25" customHeight="1" thickBot="1">
      <c r="A124" s="878"/>
      <c r="B124" s="879"/>
      <c r="C124" s="882" t="s">
        <v>455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383</v>
      </c>
      <c r="AB124" s="838"/>
      <c r="AC124" s="838"/>
      <c r="AD124" s="838"/>
      <c r="AE124" s="839"/>
      <c r="AF124" s="840" t="s">
        <v>473</v>
      </c>
      <c r="AG124" s="838"/>
      <c r="AH124" s="838"/>
      <c r="AI124" s="838"/>
      <c r="AJ124" s="839"/>
      <c r="AK124" s="840" t="s">
        <v>469</v>
      </c>
      <c r="AL124" s="838"/>
      <c r="AM124" s="838"/>
      <c r="AN124" s="838"/>
      <c r="AO124" s="839"/>
      <c r="AP124" s="885" t="s">
        <v>123</v>
      </c>
      <c r="AQ124" s="886"/>
      <c r="AR124" s="886"/>
      <c r="AS124" s="886"/>
      <c r="AT124" s="887"/>
      <c r="AU124" s="888" t="s">
        <v>474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26.3</v>
      </c>
      <c r="BR124" s="892"/>
      <c r="BS124" s="892"/>
      <c r="BT124" s="892"/>
      <c r="BU124" s="892"/>
      <c r="BV124" s="892">
        <v>30.2</v>
      </c>
      <c r="BW124" s="892"/>
      <c r="BX124" s="892"/>
      <c r="BY124" s="892"/>
      <c r="BZ124" s="892"/>
      <c r="CA124" s="892">
        <v>57.2</v>
      </c>
      <c r="CB124" s="892"/>
      <c r="CC124" s="892"/>
      <c r="CD124" s="892"/>
      <c r="CE124" s="892"/>
      <c r="CF124" s="782"/>
      <c r="CG124" s="783"/>
      <c r="CH124" s="783"/>
      <c r="CI124" s="783"/>
      <c r="CJ124" s="923"/>
      <c r="CK124" s="931"/>
      <c r="CL124" s="931"/>
      <c r="CM124" s="931"/>
      <c r="CN124" s="931"/>
      <c r="CO124" s="932"/>
      <c r="CP124" s="896" t="s">
        <v>475</v>
      </c>
      <c r="CQ124" s="897"/>
      <c r="CR124" s="897"/>
      <c r="CS124" s="897"/>
      <c r="CT124" s="897"/>
      <c r="CU124" s="897"/>
      <c r="CV124" s="897"/>
      <c r="CW124" s="897"/>
      <c r="CX124" s="897"/>
      <c r="CY124" s="897"/>
      <c r="CZ124" s="897"/>
      <c r="DA124" s="897"/>
      <c r="DB124" s="897"/>
      <c r="DC124" s="897"/>
      <c r="DD124" s="897"/>
      <c r="DE124" s="897"/>
      <c r="DF124" s="898"/>
      <c r="DG124" s="820" t="s">
        <v>383</v>
      </c>
      <c r="DH124" s="821"/>
      <c r="DI124" s="821"/>
      <c r="DJ124" s="821"/>
      <c r="DK124" s="822"/>
      <c r="DL124" s="823" t="s">
        <v>123</v>
      </c>
      <c r="DM124" s="821"/>
      <c r="DN124" s="821"/>
      <c r="DO124" s="821"/>
      <c r="DP124" s="822"/>
      <c r="DQ124" s="823" t="s">
        <v>469</v>
      </c>
      <c r="DR124" s="821"/>
      <c r="DS124" s="821"/>
      <c r="DT124" s="821"/>
      <c r="DU124" s="822"/>
      <c r="DV124" s="909" t="s">
        <v>383</v>
      </c>
      <c r="DW124" s="910"/>
      <c r="DX124" s="910"/>
      <c r="DY124" s="910"/>
      <c r="DZ124" s="911"/>
    </row>
    <row r="125" spans="1:130" s="226" customFormat="1" ht="26.25" customHeight="1">
      <c r="A125" s="878"/>
      <c r="B125" s="879"/>
      <c r="C125" s="882" t="s">
        <v>457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473</v>
      </c>
      <c r="AB125" s="838"/>
      <c r="AC125" s="838"/>
      <c r="AD125" s="838"/>
      <c r="AE125" s="839"/>
      <c r="AF125" s="840" t="s">
        <v>469</v>
      </c>
      <c r="AG125" s="838"/>
      <c r="AH125" s="838"/>
      <c r="AI125" s="838"/>
      <c r="AJ125" s="839"/>
      <c r="AK125" s="840" t="s">
        <v>473</v>
      </c>
      <c r="AL125" s="838"/>
      <c r="AM125" s="838"/>
      <c r="AN125" s="838"/>
      <c r="AO125" s="839"/>
      <c r="AP125" s="885" t="s">
        <v>123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476</v>
      </c>
      <c r="CL125" s="913"/>
      <c r="CM125" s="913"/>
      <c r="CN125" s="913"/>
      <c r="CO125" s="914"/>
      <c r="CP125" s="921" t="s">
        <v>477</v>
      </c>
      <c r="CQ125" s="866"/>
      <c r="CR125" s="866"/>
      <c r="CS125" s="866"/>
      <c r="CT125" s="866"/>
      <c r="CU125" s="866"/>
      <c r="CV125" s="866"/>
      <c r="CW125" s="866"/>
      <c r="CX125" s="866"/>
      <c r="CY125" s="866"/>
      <c r="CZ125" s="866"/>
      <c r="DA125" s="866"/>
      <c r="DB125" s="866"/>
      <c r="DC125" s="866"/>
      <c r="DD125" s="866"/>
      <c r="DE125" s="866"/>
      <c r="DF125" s="867"/>
      <c r="DG125" s="922" t="s">
        <v>469</v>
      </c>
      <c r="DH125" s="903"/>
      <c r="DI125" s="903"/>
      <c r="DJ125" s="903"/>
      <c r="DK125" s="903"/>
      <c r="DL125" s="903" t="s">
        <v>469</v>
      </c>
      <c r="DM125" s="903"/>
      <c r="DN125" s="903"/>
      <c r="DO125" s="903"/>
      <c r="DP125" s="903"/>
      <c r="DQ125" s="903" t="s">
        <v>123</v>
      </c>
      <c r="DR125" s="903"/>
      <c r="DS125" s="903"/>
      <c r="DT125" s="903"/>
      <c r="DU125" s="903"/>
      <c r="DV125" s="904" t="s">
        <v>469</v>
      </c>
      <c r="DW125" s="904"/>
      <c r="DX125" s="904"/>
      <c r="DY125" s="904"/>
      <c r="DZ125" s="905"/>
    </row>
    <row r="126" spans="1:130" s="226" customFormat="1" ht="26.25" customHeight="1" thickBot="1">
      <c r="A126" s="878"/>
      <c r="B126" s="879"/>
      <c r="C126" s="882" t="s">
        <v>459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1448</v>
      </c>
      <c r="AB126" s="838"/>
      <c r="AC126" s="838"/>
      <c r="AD126" s="838"/>
      <c r="AE126" s="839"/>
      <c r="AF126" s="840">
        <v>4115</v>
      </c>
      <c r="AG126" s="838"/>
      <c r="AH126" s="838"/>
      <c r="AI126" s="838"/>
      <c r="AJ126" s="839"/>
      <c r="AK126" s="840">
        <v>4115</v>
      </c>
      <c r="AL126" s="838"/>
      <c r="AM126" s="838"/>
      <c r="AN126" s="838"/>
      <c r="AO126" s="839"/>
      <c r="AP126" s="885">
        <v>0.2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478</v>
      </c>
      <c r="CQ126" s="808"/>
      <c r="CR126" s="808"/>
      <c r="CS126" s="808"/>
      <c r="CT126" s="808"/>
      <c r="CU126" s="808"/>
      <c r="CV126" s="808"/>
      <c r="CW126" s="808"/>
      <c r="CX126" s="808"/>
      <c r="CY126" s="808"/>
      <c r="CZ126" s="808"/>
      <c r="DA126" s="808"/>
      <c r="DB126" s="808"/>
      <c r="DC126" s="808"/>
      <c r="DD126" s="808"/>
      <c r="DE126" s="808"/>
      <c r="DF126" s="809"/>
      <c r="DG126" s="874" t="s">
        <v>469</v>
      </c>
      <c r="DH126" s="875"/>
      <c r="DI126" s="875"/>
      <c r="DJ126" s="875"/>
      <c r="DK126" s="875"/>
      <c r="DL126" s="875" t="s">
        <v>383</v>
      </c>
      <c r="DM126" s="875"/>
      <c r="DN126" s="875"/>
      <c r="DO126" s="875"/>
      <c r="DP126" s="875"/>
      <c r="DQ126" s="875" t="s">
        <v>383</v>
      </c>
      <c r="DR126" s="875"/>
      <c r="DS126" s="875"/>
      <c r="DT126" s="875"/>
      <c r="DU126" s="875"/>
      <c r="DV126" s="852" t="s">
        <v>469</v>
      </c>
      <c r="DW126" s="852"/>
      <c r="DX126" s="852"/>
      <c r="DY126" s="852"/>
      <c r="DZ126" s="853"/>
    </row>
    <row r="127" spans="1:130" s="226" customFormat="1" ht="26.25" customHeight="1">
      <c r="A127" s="880"/>
      <c r="B127" s="881"/>
      <c r="C127" s="899" t="s">
        <v>479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123</v>
      </c>
      <c r="AB127" s="838"/>
      <c r="AC127" s="838"/>
      <c r="AD127" s="838"/>
      <c r="AE127" s="839"/>
      <c r="AF127" s="840" t="s">
        <v>469</v>
      </c>
      <c r="AG127" s="838"/>
      <c r="AH127" s="838"/>
      <c r="AI127" s="838"/>
      <c r="AJ127" s="839"/>
      <c r="AK127" s="840" t="s">
        <v>123</v>
      </c>
      <c r="AL127" s="838"/>
      <c r="AM127" s="838"/>
      <c r="AN127" s="838"/>
      <c r="AO127" s="839"/>
      <c r="AP127" s="885" t="s">
        <v>123</v>
      </c>
      <c r="AQ127" s="886"/>
      <c r="AR127" s="886"/>
      <c r="AS127" s="886"/>
      <c r="AT127" s="887"/>
      <c r="AU127" s="262"/>
      <c r="AV127" s="262"/>
      <c r="AW127" s="262"/>
      <c r="AX127" s="902" t="s">
        <v>480</v>
      </c>
      <c r="AY127" s="870"/>
      <c r="AZ127" s="870"/>
      <c r="BA127" s="870"/>
      <c r="BB127" s="870"/>
      <c r="BC127" s="870"/>
      <c r="BD127" s="870"/>
      <c r="BE127" s="871"/>
      <c r="BF127" s="869" t="s">
        <v>481</v>
      </c>
      <c r="BG127" s="870"/>
      <c r="BH127" s="870"/>
      <c r="BI127" s="870"/>
      <c r="BJ127" s="870"/>
      <c r="BK127" s="870"/>
      <c r="BL127" s="871"/>
      <c r="BM127" s="869" t="s">
        <v>482</v>
      </c>
      <c r="BN127" s="870"/>
      <c r="BO127" s="870"/>
      <c r="BP127" s="870"/>
      <c r="BQ127" s="870"/>
      <c r="BR127" s="870"/>
      <c r="BS127" s="871"/>
      <c r="BT127" s="869" t="s">
        <v>483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484</v>
      </c>
      <c r="CQ127" s="808"/>
      <c r="CR127" s="808"/>
      <c r="CS127" s="808"/>
      <c r="CT127" s="808"/>
      <c r="CU127" s="808"/>
      <c r="CV127" s="808"/>
      <c r="CW127" s="808"/>
      <c r="CX127" s="808"/>
      <c r="CY127" s="808"/>
      <c r="CZ127" s="808"/>
      <c r="DA127" s="808"/>
      <c r="DB127" s="808"/>
      <c r="DC127" s="808"/>
      <c r="DD127" s="808"/>
      <c r="DE127" s="808"/>
      <c r="DF127" s="809"/>
      <c r="DG127" s="874" t="s">
        <v>123</v>
      </c>
      <c r="DH127" s="875"/>
      <c r="DI127" s="875"/>
      <c r="DJ127" s="875"/>
      <c r="DK127" s="875"/>
      <c r="DL127" s="875" t="s">
        <v>383</v>
      </c>
      <c r="DM127" s="875"/>
      <c r="DN127" s="875"/>
      <c r="DO127" s="875"/>
      <c r="DP127" s="875"/>
      <c r="DQ127" s="875" t="s">
        <v>123</v>
      </c>
      <c r="DR127" s="875"/>
      <c r="DS127" s="875"/>
      <c r="DT127" s="875"/>
      <c r="DU127" s="875"/>
      <c r="DV127" s="852" t="s">
        <v>383</v>
      </c>
      <c r="DW127" s="852"/>
      <c r="DX127" s="852"/>
      <c r="DY127" s="852"/>
      <c r="DZ127" s="853"/>
    </row>
    <row r="128" spans="1:130" s="226" customFormat="1" ht="26.25" customHeight="1" thickBot="1">
      <c r="A128" s="854" t="s">
        <v>485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486</v>
      </c>
      <c r="X128" s="856"/>
      <c r="Y128" s="856"/>
      <c r="Z128" s="857"/>
      <c r="AA128" s="858" t="s">
        <v>123</v>
      </c>
      <c r="AB128" s="859"/>
      <c r="AC128" s="859"/>
      <c r="AD128" s="859"/>
      <c r="AE128" s="860"/>
      <c r="AF128" s="861" t="s">
        <v>383</v>
      </c>
      <c r="AG128" s="859"/>
      <c r="AH128" s="859"/>
      <c r="AI128" s="859"/>
      <c r="AJ128" s="860"/>
      <c r="AK128" s="861" t="s">
        <v>383</v>
      </c>
      <c r="AL128" s="859"/>
      <c r="AM128" s="859"/>
      <c r="AN128" s="859"/>
      <c r="AO128" s="860"/>
      <c r="AP128" s="862"/>
      <c r="AQ128" s="863"/>
      <c r="AR128" s="863"/>
      <c r="AS128" s="863"/>
      <c r="AT128" s="864"/>
      <c r="AU128" s="262"/>
      <c r="AV128" s="262"/>
      <c r="AW128" s="262"/>
      <c r="AX128" s="865" t="s">
        <v>487</v>
      </c>
      <c r="AY128" s="866"/>
      <c r="AZ128" s="866"/>
      <c r="BA128" s="866"/>
      <c r="BB128" s="866"/>
      <c r="BC128" s="866"/>
      <c r="BD128" s="866"/>
      <c r="BE128" s="867"/>
      <c r="BF128" s="844" t="s">
        <v>469</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488</v>
      </c>
      <c r="CQ128" s="786"/>
      <c r="CR128" s="786"/>
      <c r="CS128" s="786"/>
      <c r="CT128" s="786"/>
      <c r="CU128" s="786"/>
      <c r="CV128" s="786"/>
      <c r="CW128" s="786"/>
      <c r="CX128" s="786"/>
      <c r="CY128" s="786"/>
      <c r="CZ128" s="786"/>
      <c r="DA128" s="786"/>
      <c r="DB128" s="786"/>
      <c r="DC128" s="786"/>
      <c r="DD128" s="786"/>
      <c r="DE128" s="786"/>
      <c r="DF128" s="787"/>
      <c r="DG128" s="848" t="s">
        <v>468</v>
      </c>
      <c r="DH128" s="849"/>
      <c r="DI128" s="849"/>
      <c r="DJ128" s="849"/>
      <c r="DK128" s="849"/>
      <c r="DL128" s="849" t="s">
        <v>383</v>
      </c>
      <c r="DM128" s="849"/>
      <c r="DN128" s="849"/>
      <c r="DO128" s="849"/>
      <c r="DP128" s="849"/>
      <c r="DQ128" s="849" t="s">
        <v>123</v>
      </c>
      <c r="DR128" s="849"/>
      <c r="DS128" s="849"/>
      <c r="DT128" s="849"/>
      <c r="DU128" s="849"/>
      <c r="DV128" s="850" t="s">
        <v>472</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489</v>
      </c>
      <c r="X129" s="835"/>
      <c r="Y129" s="835"/>
      <c r="Z129" s="836"/>
      <c r="AA129" s="837">
        <v>2982445</v>
      </c>
      <c r="AB129" s="838"/>
      <c r="AC129" s="838"/>
      <c r="AD129" s="838"/>
      <c r="AE129" s="839"/>
      <c r="AF129" s="840">
        <v>2950714</v>
      </c>
      <c r="AG129" s="838"/>
      <c r="AH129" s="838"/>
      <c r="AI129" s="838"/>
      <c r="AJ129" s="839"/>
      <c r="AK129" s="840">
        <v>2949531</v>
      </c>
      <c r="AL129" s="838"/>
      <c r="AM129" s="838"/>
      <c r="AN129" s="838"/>
      <c r="AO129" s="839"/>
      <c r="AP129" s="841"/>
      <c r="AQ129" s="842"/>
      <c r="AR129" s="842"/>
      <c r="AS129" s="842"/>
      <c r="AT129" s="843"/>
      <c r="AU129" s="264"/>
      <c r="AV129" s="264"/>
      <c r="AW129" s="264"/>
      <c r="AX129" s="807" t="s">
        <v>490</v>
      </c>
      <c r="AY129" s="808"/>
      <c r="AZ129" s="808"/>
      <c r="BA129" s="808"/>
      <c r="BB129" s="808"/>
      <c r="BC129" s="808"/>
      <c r="BD129" s="808"/>
      <c r="BE129" s="809"/>
      <c r="BF129" s="827" t="s">
        <v>469</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492</v>
      </c>
      <c r="X130" s="835"/>
      <c r="Y130" s="835"/>
      <c r="Z130" s="836"/>
      <c r="AA130" s="837">
        <v>442975</v>
      </c>
      <c r="AB130" s="838"/>
      <c r="AC130" s="838"/>
      <c r="AD130" s="838"/>
      <c r="AE130" s="839"/>
      <c r="AF130" s="840">
        <v>433756</v>
      </c>
      <c r="AG130" s="838"/>
      <c r="AH130" s="838"/>
      <c r="AI130" s="838"/>
      <c r="AJ130" s="839"/>
      <c r="AK130" s="840">
        <v>437391</v>
      </c>
      <c r="AL130" s="838"/>
      <c r="AM130" s="838"/>
      <c r="AN130" s="838"/>
      <c r="AO130" s="839"/>
      <c r="AP130" s="841"/>
      <c r="AQ130" s="842"/>
      <c r="AR130" s="842"/>
      <c r="AS130" s="842"/>
      <c r="AT130" s="843"/>
      <c r="AU130" s="264"/>
      <c r="AV130" s="264"/>
      <c r="AW130" s="264"/>
      <c r="AX130" s="807" t="s">
        <v>493</v>
      </c>
      <c r="AY130" s="808"/>
      <c r="AZ130" s="808"/>
      <c r="BA130" s="808"/>
      <c r="BB130" s="808"/>
      <c r="BC130" s="808"/>
      <c r="BD130" s="808"/>
      <c r="BE130" s="809"/>
      <c r="BF130" s="810">
        <v>6.6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494</v>
      </c>
      <c r="X131" s="818"/>
      <c r="Y131" s="818"/>
      <c r="Z131" s="819"/>
      <c r="AA131" s="820">
        <v>2539470</v>
      </c>
      <c r="AB131" s="821"/>
      <c r="AC131" s="821"/>
      <c r="AD131" s="821"/>
      <c r="AE131" s="822"/>
      <c r="AF131" s="823">
        <v>2516958</v>
      </c>
      <c r="AG131" s="821"/>
      <c r="AH131" s="821"/>
      <c r="AI131" s="821"/>
      <c r="AJ131" s="822"/>
      <c r="AK131" s="823">
        <v>2512140</v>
      </c>
      <c r="AL131" s="821"/>
      <c r="AM131" s="821"/>
      <c r="AN131" s="821"/>
      <c r="AO131" s="822"/>
      <c r="AP131" s="824"/>
      <c r="AQ131" s="825"/>
      <c r="AR131" s="825"/>
      <c r="AS131" s="825"/>
      <c r="AT131" s="826"/>
      <c r="AU131" s="264"/>
      <c r="AV131" s="264"/>
      <c r="AW131" s="264"/>
      <c r="AX131" s="785" t="s">
        <v>495</v>
      </c>
      <c r="AY131" s="786"/>
      <c r="AZ131" s="786"/>
      <c r="BA131" s="786"/>
      <c r="BB131" s="786"/>
      <c r="BC131" s="786"/>
      <c r="BD131" s="786"/>
      <c r="BE131" s="787"/>
      <c r="BF131" s="788">
        <v>57.2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497</v>
      </c>
      <c r="W132" s="798"/>
      <c r="X132" s="798"/>
      <c r="Y132" s="798"/>
      <c r="Z132" s="799"/>
      <c r="AA132" s="800">
        <v>5.7011502399999996</v>
      </c>
      <c r="AB132" s="801"/>
      <c r="AC132" s="801"/>
      <c r="AD132" s="801"/>
      <c r="AE132" s="802"/>
      <c r="AF132" s="803">
        <v>6.3794072049999997</v>
      </c>
      <c r="AG132" s="801"/>
      <c r="AH132" s="801"/>
      <c r="AI132" s="801"/>
      <c r="AJ132" s="802"/>
      <c r="AK132" s="803">
        <v>7.7861504530000003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498</v>
      </c>
      <c r="W133" s="777"/>
      <c r="X133" s="777"/>
      <c r="Y133" s="777"/>
      <c r="Z133" s="778"/>
      <c r="AA133" s="779">
        <v>4</v>
      </c>
      <c r="AB133" s="780"/>
      <c r="AC133" s="780"/>
      <c r="AD133" s="780"/>
      <c r="AE133" s="781"/>
      <c r="AF133" s="779">
        <v>5.4</v>
      </c>
      <c r="AG133" s="780"/>
      <c r="AH133" s="780"/>
      <c r="AI133" s="780"/>
      <c r="AJ133" s="781"/>
      <c r="AK133" s="779">
        <v>6.6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XRUC/radCHau6HPFXrVtWVnTjHBMQ3+vqrkR5dg3uwS+VeD8RX5JBugXtZ8QK2Xuwx/v0qYEmsBftXOb1RwIQ==" saltValue="HIJkQNWqcB64CwzeTRlCX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fwLKvUsn5fnm7gR9QDqCoa/vsfL32m4ys/XVAK70F2oM/tYXWratcUNRzOpLMZrtPbmO83LwSTyCMSl5yWV9SQ==" saltValue="SoGwdS8Ky1RwRf8PbJ37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E22"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QhysLzJyEmZcQvsJF1yBO4imw4rtSMMxLgtBZjPCBVtQczM/3ard5iKJWioKd4yFhtYJqChp4GYsa4o1DCREw==" saltValue="5OwJo7rLf5mSANp8SDWIO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zoomScale="40" zoomScaleSheetLayoutView="4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502</v>
      </c>
      <c r="AP7" s="283"/>
      <c r="AQ7" s="284" t="s">
        <v>503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504</v>
      </c>
      <c r="AQ8" s="290" t="s">
        <v>505</v>
      </c>
      <c r="AR8" s="291" t="s">
        <v>506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507</v>
      </c>
      <c r="AL9" s="1207"/>
      <c r="AM9" s="1207"/>
      <c r="AN9" s="1208"/>
      <c r="AO9" s="292">
        <v>813608</v>
      </c>
      <c r="AP9" s="292">
        <v>107691</v>
      </c>
      <c r="AQ9" s="293">
        <v>107310</v>
      </c>
      <c r="AR9" s="294">
        <v>0.4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508</v>
      </c>
      <c r="AL10" s="1207"/>
      <c r="AM10" s="1207"/>
      <c r="AN10" s="1208"/>
      <c r="AO10" s="295">
        <v>183749</v>
      </c>
      <c r="AP10" s="295">
        <v>24322</v>
      </c>
      <c r="AQ10" s="296">
        <v>12629</v>
      </c>
      <c r="AR10" s="297">
        <v>92.6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509</v>
      </c>
      <c r="AL11" s="1207"/>
      <c r="AM11" s="1207"/>
      <c r="AN11" s="1208"/>
      <c r="AO11" s="295">
        <v>35628</v>
      </c>
      <c r="AP11" s="295">
        <v>4716</v>
      </c>
      <c r="AQ11" s="296">
        <v>13528</v>
      </c>
      <c r="AR11" s="297">
        <v>-65.099999999999994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510</v>
      </c>
      <c r="AL12" s="1207"/>
      <c r="AM12" s="1207"/>
      <c r="AN12" s="1208"/>
      <c r="AO12" s="295" t="s">
        <v>511</v>
      </c>
      <c r="AP12" s="295" t="s">
        <v>511</v>
      </c>
      <c r="AQ12" s="296">
        <v>1569</v>
      </c>
      <c r="AR12" s="297" t="s">
        <v>511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512</v>
      </c>
      <c r="AL13" s="1207"/>
      <c r="AM13" s="1207"/>
      <c r="AN13" s="1208"/>
      <c r="AO13" s="295" t="s">
        <v>511</v>
      </c>
      <c r="AP13" s="295" t="s">
        <v>511</v>
      </c>
      <c r="AQ13" s="296" t="s">
        <v>511</v>
      </c>
      <c r="AR13" s="297" t="s">
        <v>511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513</v>
      </c>
      <c r="AL14" s="1207"/>
      <c r="AM14" s="1207"/>
      <c r="AN14" s="1208"/>
      <c r="AO14" s="295">
        <v>30928</v>
      </c>
      <c r="AP14" s="295">
        <v>4094</v>
      </c>
      <c r="AQ14" s="296">
        <v>5788</v>
      </c>
      <c r="AR14" s="297">
        <v>-29.3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514</v>
      </c>
      <c r="AL15" s="1207"/>
      <c r="AM15" s="1207"/>
      <c r="AN15" s="1208"/>
      <c r="AO15" s="295">
        <v>5978</v>
      </c>
      <c r="AP15" s="295">
        <v>791</v>
      </c>
      <c r="AQ15" s="296">
        <v>2674</v>
      </c>
      <c r="AR15" s="297">
        <v>-70.400000000000006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515</v>
      </c>
      <c r="AL16" s="1210"/>
      <c r="AM16" s="1210"/>
      <c r="AN16" s="1211"/>
      <c r="AO16" s="295">
        <v>-61944</v>
      </c>
      <c r="AP16" s="295">
        <v>-8199</v>
      </c>
      <c r="AQ16" s="296">
        <v>-10217</v>
      </c>
      <c r="AR16" s="297">
        <v>-19.8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1007947</v>
      </c>
      <c r="AP17" s="295">
        <v>133415</v>
      </c>
      <c r="AQ17" s="296">
        <v>133280</v>
      </c>
      <c r="AR17" s="297">
        <v>0.1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520</v>
      </c>
      <c r="AL21" s="1204"/>
      <c r="AM21" s="1204"/>
      <c r="AN21" s="1205"/>
      <c r="AO21" s="307">
        <v>13.77</v>
      </c>
      <c r="AP21" s="308">
        <v>12.41</v>
      </c>
      <c r="AQ21" s="309">
        <v>1.36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521</v>
      </c>
      <c r="AL22" s="1204"/>
      <c r="AM22" s="1204"/>
      <c r="AN22" s="1205"/>
      <c r="AO22" s="312">
        <v>96.3</v>
      </c>
      <c r="AP22" s="313">
        <v>96.1</v>
      </c>
      <c r="AQ22" s="314">
        <v>0.2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523</v>
      </c>
      <c r="AO27" s="273"/>
      <c r="AP27" s="273"/>
      <c r="AQ27" s="273"/>
      <c r="AR27" s="273"/>
      <c r="AS27" s="273"/>
      <c r="AT27" s="273"/>
    </row>
    <row r="28" spans="1:46" ht="17.2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502</v>
      </c>
      <c r="AP30" s="283"/>
      <c r="AQ30" s="284" t="s">
        <v>503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526</v>
      </c>
      <c r="AL32" s="1195"/>
      <c r="AM32" s="1195"/>
      <c r="AN32" s="1196"/>
      <c r="AO32" s="322">
        <v>455498</v>
      </c>
      <c r="AP32" s="322">
        <v>60291</v>
      </c>
      <c r="AQ32" s="323">
        <v>65207</v>
      </c>
      <c r="AR32" s="324">
        <v>-7.5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527</v>
      </c>
      <c r="AL33" s="1195"/>
      <c r="AM33" s="1195"/>
      <c r="AN33" s="1196"/>
      <c r="AO33" s="322" t="s">
        <v>511</v>
      </c>
      <c r="AP33" s="322" t="s">
        <v>511</v>
      </c>
      <c r="AQ33" s="323" t="s">
        <v>511</v>
      </c>
      <c r="AR33" s="324" t="s">
        <v>511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528</v>
      </c>
      <c r="AL34" s="1195"/>
      <c r="AM34" s="1195"/>
      <c r="AN34" s="1196"/>
      <c r="AO34" s="322" t="s">
        <v>511</v>
      </c>
      <c r="AP34" s="322" t="s">
        <v>511</v>
      </c>
      <c r="AQ34" s="323" t="s">
        <v>511</v>
      </c>
      <c r="AR34" s="324" t="s">
        <v>511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529</v>
      </c>
      <c r="AL35" s="1195"/>
      <c r="AM35" s="1195"/>
      <c r="AN35" s="1196"/>
      <c r="AO35" s="322">
        <v>172199</v>
      </c>
      <c r="AP35" s="322">
        <v>22793</v>
      </c>
      <c r="AQ35" s="323">
        <v>23731</v>
      </c>
      <c r="AR35" s="324">
        <v>-4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530</v>
      </c>
      <c r="AL36" s="1195"/>
      <c r="AM36" s="1195"/>
      <c r="AN36" s="1196"/>
      <c r="AO36" s="322">
        <v>872</v>
      </c>
      <c r="AP36" s="322">
        <v>115</v>
      </c>
      <c r="AQ36" s="323">
        <v>4111</v>
      </c>
      <c r="AR36" s="324">
        <v>-97.2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531</v>
      </c>
      <c r="AL37" s="1195"/>
      <c r="AM37" s="1195"/>
      <c r="AN37" s="1196"/>
      <c r="AO37" s="322">
        <v>4115</v>
      </c>
      <c r="AP37" s="322">
        <v>545</v>
      </c>
      <c r="AQ37" s="323">
        <v>745</v>
      </c>
      <c r="AR37" s="324">
        <v>-26.8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532</v>
      </c>
      <c r="AL38" s="1198"/>
      <c r="AM38" s="1198"/>
      <c r="AN38" s="1199"/>
      <c r="AO38" s="325">
        <v>306</v>
      </c>
      <c r="AP38" s="325">
        <v>41</v>
      </c>
      <c r="AQ38" s="326">
        <v>5</v>
      </c>
      <c r="AR38" s="314">
        <v>720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533</v>
      </c>
      <c r="AL39" s="1198"/>
      <c r="AM39" s="1198"/>
      <c r="AN39" s="1199"/>
      <c r="AO39" s="322" t="s">
        <v>511</v>
      </c>
      <c r="AP39" s="322" t="s">
        <v>511</v>
      </c>
      <c r="AQ39" s="323">
        <v>-2298</v>
      </c>
      <c r="AR39" s="324" t="s">
        <v>511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534</v>
      </c>
      <c r="AL40" s="1195"/>
      <c r="AM40" s="1195"/>
      <c r="AN40" s="1196"/>
      <c r="AO40" s="322">
        <v>-437391</v>
      </c>
      <c r="AP40" s="322">
        <v>-57894</v>
      </c>
      <c r="AQ40" s="323">
        <v>-66358</v>
      </c>
      <c r="AR40" s="324">
        <v>-12.8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195599</v>
      </c>
      <c r="AP41" s="322">
        <v>25890</v>
      </c>
      <c r="AQ41" s="323">
        <v>25144</v>
      </c>
      <c r="AR41" s="324">
        <v>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502</v>
      </c>
      <c r="AN49" s="1189" t="s">
        <v>538</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539</v>
      </c>
      <c r="AO50" s="339" t="s">
        <v>540</v>
      </c>
      <c r="AP50" s="340" t="s">
        <v>541</v>
      </c>
      <c r="AQ50" s="341" t="s">
        <v>542</v>
      </c>
      <c r="AR50" s="342" t="s">
        <v>543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1397057</v>
      </c>
      <c r="AN51" s="344">
        <v>179547</v>
      </c>
      <c r="AO51" s="345">
        <v>60</v>
      </c>
      <c r="AP51" s="346">
        <v>119674</v>
      </c>
      <c r="AQ51" s="347">
        <v>26.2</v>
      </c>
      <c r="AR51" s="348">
        <v>33.799999999999997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355415</v>
      </c>
      <c r="AN52" s="352">
        <v>45677</v>
      </c>
      <c r="AO52" s="353">
        <v>-42.9</v>
      </c>
      <c r="AP52" s="354">
        <v>57803</v>
      </c>
      <c r="AQ52" s="355">
        <v>4.8</v>
      </c>
      <c r="AR52" s="356">
        <v>-47.7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1001156</v>
      </c>
      <c r="AN53" s="344">
        <v>129801</v>
      </c>
      <c r="AO53" s="345">
        <v>-27.7</v>
      </c>
      <c r="AP53" s="346">
        <v>119685</v>
      </c>
      <c r="AQ53" s="347">
        <v>0</v>
      </c>
      <c r="AR53" s="348">
        <v>-27.7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561846</v>
      </c>
      <c r="AN54" s="352">
        <v>72844</v>
      </c>
      <c r="AO54" s="353">
        <v>59.5</v>
      </c>
      <c r="AP54" s="354">
        <v>68464</v>
      </c>
      <c r="AQ54" s="355">
        <v>18.399999999999999</v>
      </c>
      <c r="AR54" s="356">
        <v>41.1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664168</v>
      </c>
      <c r="AN55" s="344">
        <v>86446</v>
      </c>
      <c r="AO55" s="345">
        <v>-33.4</v>
      </c>
      <c r="AP55" s="346">
        <v>128611</v>
      </c>
      <c r="AQ55" s="347">
        <v>7.5</v>
      </c>
      <c r="AR55" s="348">
        <v>-40.9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503346</v>
      </c>
      <c r="AN56" s="352">
        <v>65514</v>
      </c>
      <c r="AO56" s="353">
        <v>-10.1</v>
      </c>
      <c r="AP56" s="354">
        <v>61552</v>
      </c>
      <c r="AQ56" s="355">
        <v>-10.1</v>
      </c>
      <c r="AR56" s="356">
        <v>0</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763681</v>
      </c>
      <c r="AN57" s="344">
        <v>100431</v>
      </c>
      <c r="AO57" s="345">
        <v>16.2</v>
      </c>
      <c r="AP57" s="346">
        <v>138651</v>
      </c>
      <c r="AQ57" s="347">
        <v>7.8</v>
      </c>
      <c r="AR57" s="348">
        <v>8.4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370996</v>
      </c>
      <c r="AN58" s="352">
        <v>48790</v>
      </c>
      <c r="AO58" s="353">
        <v>-25.5</v>
      </c>
      <c r="AP58" s="354">
        <v>71211</v>
      </c>
      <c r="AQ58" s="355">
        <v>15.7</v>
      </c>
      <c r="AR58" s="356">
        <v>-41.2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1126353</v>
      </c>
      <c r="AN59" s="344">
        <v>149087</v>
      </c>
      <c r="AO59" s="345">
        <v>48.4</v>
      </c>
      <c r="AP59" s="346">
        <v>122882</v>
      </c>
      <c r="AQ59" s="347">
        <v>-11.4</v>
      </c>
      <c r="AR59" s="348">
        <v>59.8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550466</v>
      </c>
      <c r="AN60" s="352">
        <v>72861</v>
      </c>
      <c r="AO60" s="353">
        <v>49.3</v>
      </c>
      <c r="AP60" s="354">
        <v>65785</v>
      </c>
      <c r="AQ60" s="355">
        <v>-7.6</v>
      </c>
      <c r="AR60" s="356">
        <v>56.9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990483</v>
      </c>
      <c r="AN61" s="359">
        <v>129062</v>
      </c>
      <c r="AO61" s="360">
        <v>12.7</v>
      </c>
      <c r="AP61" s="361">
        <v>125901</v>
      </c>
      <c r="AQ61" s="362">
        <v>6</v>
      </c>
      <c r="AR61" s="348">
        <v>6.7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468414</v>
      </c>
      <c r="AN62" s="352">
        <v>61137</v>
      </c>
      <c r="AO62" s="353">
        <v>6.1</v>
      </c>
      <c r="AP62" s="354">
        <v>64963</v>
      </c>
      <c r="AQ62" s="355">
        <v>4.2</v>
      </c>
      <c r="AR62" s="356">
        <v>1.9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I1TEjFiCxi4tEvnS+XnrjMZVDBr5h76TCZfpuOPT+uJuvHFnZwPFn6OlkokUKHvrS9T747GH0qSufbHPIxoUWA==" saltValue="dHzu/2n4HTFlFU8UwpzKU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40" zoomScaleNormal="4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KQraAQSfmaWspyoLAjvo4xpxzx1lyb05yFRnJHGRVK98FqkG3qUobLiuSjI68OTrE6Xc5CaXA09pgLJ88SLg==" saltValue="ufLGrSxqitGIHIVMPGYK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topLeftCell="A21" zoomScale="25" zoomScaleNormal="25" zoomScaleSheetLayoutView="55" workbookViewId="0">
      <selection activeCell="AE81" sqref="AE81"/>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KKBAQTxiDqpRjTmdMcy91vJr80DM+QnfYrRut/XJP3MiP+poE8imQvSkrLEeipV6NuMQXGQ6oRNPoY4Vkg4fQ==" saltValue="X6cETlx2Eftl76IGfCcO8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1"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12" t="s">
        <v>3</v>
      </c>
      <c r="D47" s="1212"/>
      <c r="E47" s="1213"/>
      <c r="F47" s="11">
        <v>29.85</v>
      </c>
      <c r="G47" s="12">
        <v>29.33</v>
      </c>
      <c r="H47" s="12">
        <v>29.39</v>
      </c>
      <c r="I47" s="12">
        <v>33.130000000000003</v>
      </c>
      <c r="J47" s="13">
        <v>30.69</v>
      </c>
    </row>
    <row r="48" spans="2:10" ht="57.75" customHeight="1">
      <c r="B48" s="14"/>
      <c r="C48" s="1214" t="s">
        <v>4</v>
      </c>
      <c r="D48" s="1214"/>
      <c r="E48" s="1215"/>
      <c r="F48" s="15">
        <v>6.81</v>
      </c>
      <c r="G48" s="16">
        <v>8.7200000000000006</v>
      </c>
      <c r="H48" s="16">
        <v>7.88</v>
      </c>
      <c r="I48" s="16">
        <v>7.08</v>
      </c>
      <c r="J48" s="17">
        <v>6.14</v>
      </c>
    </row>
    <row r="49" spans="2:10" ht="57.75" customHeight="1" thickBot="1">
      <c r="B49" s="18"/>
      <c r="C49" s="1216" t="s">
        <v>5</v>
      </c>
      <c r="D49" s="1216"/>
      <c r="E49" s="1217"/>
      <c r="F49" s="19">
        <v>3.73</v>
      </c>
      <c r="G49" s="20">
        <v>2.08</v>
      </c>
      <c r="H49" s="20" t="s">
        <v>559</v>
      </c>
      <c r="I49" s="20">
        <v>2.54</v>
      </c>
      <c r="J49" s="21">
        <v>2.98</v>
      </c>
    </row>
    <row r="50" spans="2:10" ht="13.5" customHeight="1"/>
    <row r="51" spans="2:10" ht="13.5" hidden="1" customHeight="1"/>
    <row r="52" spans="2:10" ht="13.5" hidden="1" customHeight="1"/>
    <row r="53" spans="2:10" ht="13.5" hidden="1" customHeight="1"/>
  </sheetData>
  <sheetProtection algorithmName="SHA-512" hashValue="OVtyFcKExkgYPuuRn4134OSc5dcSSRhs+EkN3QbjNywBPKAvubvJu30r/4vaAHA0oaOn3qxWVU0DQt7J+Oa14g==" saltValue="6Bv9f58SNzzJjZaHFEXg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総務課</cp:lastModifiedBy>
  <cp:lastPrinted>2019-03-27T00:33:47Z</cp:lastPrinted>
  <dcterms:created xsi:type="dcterms:W3CDTF">2019-02-14T03:33:54Z</dcterms:created>
  <dcterms:modified xsi:type="dcterms:W3CDTF">2020-04-21T04:05:46Z</dcterms:modified>
  <cp:category/>
</cp:coreProperties>
</file>