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2　3月公表分\9　HP掲載\掲載データ\"/>
    </mc:Choice>
  </mc:AlternateContent>
  <bookViews>
    <workbookView xWindow="0" yWindow="0" windowWidth="20490" windowHeight="777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<sst xmlns="http://schemas.openxmlformats.org/spreadsheetml/2006/main" count="1113" uniqueCount="605">
  <si>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</si>
  <si>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</si>
  <si>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</si>
  <si>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</si>
  <si>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</si>
  <si>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</si>
  <si>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</si>
  <si>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</si>
  <si>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</si>
  <si>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</si>
  <si>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</si>
  <si>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</si>
  <si>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</si>
  <si>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</si>
  <si>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</si>
  <si>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</si>
  <si>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</si>
  <si>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</si>
  <si>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</si>
  <si>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</si>
  <si>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</si>
  <si>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</si>
  <si>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</si>
  <si>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</si>
  <si>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</si>
  <si>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</si>
  <si>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</si>
  <si>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</si>
  <si>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</si>
  <si>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</si>
  <si>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</si>
  <si>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</si>
  <si>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</si>
  <si>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</si>
  <si>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</si>
  <si>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</si>
  <si>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</si>
  <si>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</si>
  <si>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</si>
  <si>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</si>
  <si>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</si>
  <si>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</si>
  <si>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</si>
  <si>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</si>
  <si>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</si>
  <si>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</si>
  <si>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</si>
  <si>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</si>
  <si>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</si>
  <si>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</si>
  <si>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</si>
  <si>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</si>
  <si>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</si>
  <si>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</si>
  <si>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</si>
  <si>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</si>
  <si>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</si>
  <si>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</si>
  <si>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</si>
  <si>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</si>
  <si>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</si>
  <si>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</si>
  <si>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</si>
  <si>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</si>
  <si>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</si>
  <si>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</si>
  <si>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</si>
  <si>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</si>
  <si>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</si>
  <si>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</si>
  <si>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</si>
  <si>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</si>
  <si>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</si>
  <si>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</si>
  <si>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</si>
  <si>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</si>
  <si>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</si>
  <si>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</si>
  <si>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</si>
  <si>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</si>
  <si>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</si>
  <si>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</si>
  <si>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</si>
  <si>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</si>
  <si>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</si>
  <si>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</si>
  <si>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</si>
  <si>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</si>
  <si>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</si>
  <si>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</si>
  <si>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</si>
  <si>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</si>
  <si>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</si>
  <si>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</si>
  <si>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</si>
  <si>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</si>
  <si>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</si>
  <si>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</si>
  <si>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</si>
  <si>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</si>
  <si>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</si>
  <si>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</si>
  <si>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</si>
  <si>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</si>
  <si>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</si>
  <si>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</si>
  <si>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</si>
  <si>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</si>
  <si>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</si>
  <si>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</si>
  <si>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</si>
  <si>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</si>
  <si>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</si>
  <si>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</si>
  <si>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</si>
  <si>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</si>
  <si>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</si>
  <si>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</si>
  <si>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</si>
  <si>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</si>
  <si>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</si>
  <si>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</si>
  <si>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</si>
  <si>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</si>
  <si>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</si>
  <si>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</si>
  <si>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</si>
  <si>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</si>
  <si>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</si>
  <si>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</si>
  <si>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</si>
  <si>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</si>
  <si>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</si>
  <si>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</si>
  <si>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</si>
  <si>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</si>
  <si>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</si>
  <si>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</si>
  <si>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</si>
  <si>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</si>
  <si>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</si>
  <si>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</si>
  <si>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</si>
  <si>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</si>
  <si>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</si>
  <si>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</si>
  <si>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</si>
  <si>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</si>
  <si>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</si>
  <si>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</si>
  <si>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</si>
  <si>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</si>
  <si>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</si>
  <si>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</si>
  <si>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</si>
  <si>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</si>
  <si>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</si>
  <si>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</si>
  <si>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</si>
  <si>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</si>
  <si>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</si>
  <si>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</si>
  <si>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</si>
  <si>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</si>
  <si>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</si>
  <si>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</si>
  <si>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</si>
  <si>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</si>
  <si>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</si>
  <si>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</si>
  <si>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</si>
  <si>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</si>
  <si>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</si>
  <si>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</si>
  <si>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</si>
  <si>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</si>
  <si>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</si>
  <si>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</si>
  <si>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</si>
  <si>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</si>
  <si>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</si>
  <si>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</si>
  <si>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</si>
  <si>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</si>
  <si>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</si>
  <si>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</si>
  <si>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</si>
  <si>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</si>
  <si>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</si>
  <si>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</si>
  <si>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</si>
  <si>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</si>
  <si>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</si>
  <si>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</si>
  <si>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</si>
  <si>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</si>
  <si>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</si>
  <si>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</si>
  <si>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</si>
  <si>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</si>
  <si>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</si>
  <si>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</si>
  <si>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</si>
  <si>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</si>
  <si>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</si>
  <si>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</si>
  <si>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</si>
  <si>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</si>
  <si>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</si>
  <si>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</si>
  <si>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</si>
  <si>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</si>
  <si>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滋賀県多賀町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</si>
  <si>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</si>
  <si>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</si>
  <si>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</si>
  <si>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</si>
  <si>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</si>
  <si>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</si>
  <si>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</si>
  <si>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</si>
  <si>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</si>
  <si>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</si>
  <si>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</si>
  <si>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</si>
  <si>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</si>
  <si>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</si>
  <si>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</si>
  <si>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</si>
  <si>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</si>
  <si>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</si>
  <si>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</si>
  <si>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</si>
  <si>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</si>
  <si>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</si>
  <si>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</si>
  <si>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</si>
  <si>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</si>
  <si>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</si>
  <si>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</si>
  <si>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</si>
  <si>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</si>
  <si>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</si>
  <si>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</si>
  <si>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</si>
  <si>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</si>
  <si>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</si>
  <si>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</si>
  <si>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</si>
  <si>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</si>
  <si>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</si>
  <si>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</si>
  <si>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</si>
  <si>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</si>
  <si>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</si>
  <si>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</si>
  <si>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</si>
  <si>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</si>
  <si>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</si>
  <si>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</si>
  <si>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</si>
  <si>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</si>
  <si>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</si>
  <si>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</si>
  <si>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</si>
  <si>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</si>
  <si>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</si>
  <si>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</si>
  <si>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</si>
  <si>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</si>
  <si>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</si>
  <si>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</si>
  <si>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</si>
  <si>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</si>
  <si>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</si>
  <si>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</si>
  <si>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</si>
  <si>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</si>
  <si>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</si>
  <si>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</si>
  <si>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</si>
  <si>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</si>
  <si>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</si>
  <si>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</si>
  <si>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</si>
  <si>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</si>
  <si>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</si>
  <si>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</si>
  <si>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</si>
  <si>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</si>
  <si>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</si>
  <si>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</si>
  <si>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</si>
  <si>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</si>
  <si>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</si>
  <si>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</si>
  <si>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</si>
  <si>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</si>
  <si>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</si>
  <si>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</si>
  <si>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</si>
  <si>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</si>
  <si>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</si>
  <si>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</si>
  <si>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</si>
  <si>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</si>
  <si>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</si>
  <si>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</si>
  <si>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</si>
  <si>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</si>
  <si>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</si>
  <si>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</si>
  <si>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</si>
  <si>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</si>
  <si>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</si>
  <si>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</si>
  <si>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</si>
  <si>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</si>
  <si>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</si>
  <si>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</si>
  <si>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</si>
  <si>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</si>
  <si>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</si>
  <si>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</si>
  <si>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</si>
  <si>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</si>
  <si>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</si>
  <si>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</si>
  <si>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</si>
  <si>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</si>
  <si>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</si>
  <si>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</si>
  <si>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</si>
  <si>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</si>
  <si>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</si>
  <si>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</si>
  <si>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</si>
  <si>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</si>
  <si>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</si>
  <si>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</si>
  <si>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</si>
  <si>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</si>
  <si>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</si>
  <si>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</si>
  <si>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</si>
  <si>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</si>
  <si>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</si>
  <si>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</si>
  <si>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</si>
  <si>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</si>
  <si>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</si>
  <si>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</si>
  <si>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</si>
  <si>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</si>
  <si>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</si>
  <si>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</si>
  <si>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</si>
  <si>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</si>
  <si>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</si>
  <si>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</si>
  <si>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</si>
  <si>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</si>
  <si>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</si>
  <si>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</si>
  <si>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</si>
  <si>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</si>
  <si>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</si>
  <si>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</si>
  <si>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</si>
  <si>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</si>
  <si>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</si>
  <si>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</si>
  <si>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</si>
  <si>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</si>
  <si>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</si>
  <si>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</si>
  <si>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</si>
  <si>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</si>
  <si>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</si>
  <si>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</si>
  <si>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</si>
  <si>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</si>
  <si>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</si>
  <si>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</si>
  <si>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</si>
  <si>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</si>
  <si>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</si>
  <si>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</si>
  <si>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</si>
  <si>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</si>
  <si>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</si>
  <si>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</si>
  <si>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</si>
  <si>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</si>
  <si>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</si>
  <si>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</si>
  <si>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</si>
  <si>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</si>
  <si>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</si>
  <si>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</si>
  <si>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</si>
  <si>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</si>
  <si>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</si>
  <si>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</si>
  <si>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</si>
  <si>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</si>
  <si>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</si>
  <si>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</si>
  <si>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</si>
  <si>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</si>
  <si>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</si>
  <si>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</si>
  <si>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</si>
  <si>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</si>
  <si>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</si>
  <si>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</si>
  <si>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</si>
  <si>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</si>
  <si>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</si>
  <si>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</si>
  <si>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</si>
  <si>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</si>
  <si>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</si>
  <si>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</si>
  <si>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</si>
  <si>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</si>
  <si>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</si>
  <si>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</si>
  <si>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</si>
  <si>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</si>
  <si>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</si>
  <si>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</si>
  <si>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</si>
  <si>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</si>
  <si>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</si>
  <si>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</si>
  <si>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</si>
  <si>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</si>
  <si>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</si>
  <si>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</si>
  <si>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</si>
  <si>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</si>
  <si>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</si>
  <si>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</si>
  <si>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</si>
  <si>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</si>
  <si>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</si>
  <si>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</si>
  <si>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</si>
  <si>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</si>
  <si>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</si>
  <si>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</si>
  <si>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</si>
  <si>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</si>
  <si>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</si>
  <si>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</si>
  <si>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</si>
  <si>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</si>
  <si>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</si>
  <si>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</si>
  <si>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</si>
  <si>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</si>
  <si>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</si>
  <si>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</si>
  <si>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</si>
  <si>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</si>
  <si>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</si>
  <si>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</si>
  <si>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</si>
  <si>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</si>
  <si>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</si>
  <si>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</si>
  <si>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</si>
  <si>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</si>
  <si>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</si>
  <si>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</si>
  <si>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</si>
  <si>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</si>
  <si>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</si>
  <si>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</si>
  <si>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</si>
  <si>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</si>
  <si>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</si>
  <si>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</si>
  <si>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</si>
  <si>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</si>
  <si>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</si>
  <si>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</si>
  <si>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</si>
  <si>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</si>
  <si>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</si>
  <si>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</si>
  <si>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</si>
  <si>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</si>
  <si>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</si>
  <si>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</si>
  <si>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</si>
  <si>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</si>
  <si>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</si>
  <si>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</si>
  <si>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</si>
  <si>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</si>
  <si>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</si>
  <si>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</si>
  <si>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</si>
  <si>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</si>
  <si>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</si>
  <si>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</si>
  <si>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</si>
  <si>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</si>
  <si>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</si>
  <si>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</si>
  <si>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</si>
  <si>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</si>
  <si>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</si>
  <si>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</si>
  <si>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</si>
  <si>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</si>
  <si>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</si>
  <si>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</si>
  <si>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</si>
  <si>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</si>
  <si>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</si>
  <si>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</si>
  <si>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</si>
  <si>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</si>
  <si>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</si>
  <si>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</si>
  <si>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</si>
  <si>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</si>
  <si>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</si>
  <si>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</si>
  <si>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</si>
  <si>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</si>
  <si>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</si>
  <si>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</si>
  <si>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</si>
  <si>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</si>
  <si>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</si>
  <si>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</si>
  <si>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</si>
  <si>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</si>
  <si>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</si>
  <si>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</si>
  <si>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</si>
  <si>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</si>
  <si>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</si>
  <si>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</si>
  <si>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</si>
  <si>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</si>
  <si>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</si>
  <si>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</si>
  <si>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</si>
  <si>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</si>
  <si>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</si>
  <si>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</si>
  <si>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</si>
  <si>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</si>
  <si>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</si>
  <si>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</si>
  <si>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</si>
  <si>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</si>
  <si>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</si>
  <si>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</si>
  <si>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</si>
  <si>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</si>
  <si>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</si>
  <si>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</si>
  <si>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水道事業会計</t>
  </si>
  <si>
    <t>一般会計</t>
  </si>
  <si>
    <t>国民健康保険特別会計</t>
  </si>
  <si>
    <t>介護保険事業特別会計</t>
  </si>
  <si>
    <t>下水道事業会計</t>
  </si>
  <si>
    <t>農業集落排水事業特別会計</t>
  </si>
  <si>
    <t>後期高齢者医療事業特別会計</t>
  </si>
  <si>
    <t>びわ湖東部中核工業団地公共緑地維持管理特別会計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</si>
  <si>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</si>
  <si>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</si>
  <si>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</si>
  <si>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</si>
  <si>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</si>
  <si>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</si>
  <si>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</si>
  <si>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</si>
  <si>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</si>
  <si>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</si>
  <si>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</si>
  <si>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</si>
  <si>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</si>
  <si>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2"/>
  </si>
  <si>
    <t>彦根市犬上郡営林組合</t>
    <rPh sb="0" eb="3">
      <t>ヒコネシ</t>
    </rPh>
    <rPh sb="3" eb="5">
      <t>イヌカミ</t>
    </rPh>
    <rPh sb="5" eb="6">
      <t>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</si>
  <si>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</si>
  <si>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</si>
  <si>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</si>
  <si>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</si>
  <si>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</si>
  <si>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びわ湖東部中核工業団地公共緑地維持管理基金</t>
    <rPh sb="2" eb="3">
      <t>コ</t>
    </rPh>
    <rPh sb="3" eb="5">
      <t>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2"/>
  </si>
  <si>
    <t>公共施設等維持管理基金</t>
    <rPh sb="0" eb="2">
      <t>コウキョウ</t>
    </rPh>
    <rPh sb="2" eb="4">
      <t>シセツ</t>
    </rPh>
    <rPh sb="4" eb="5">
      <t>トウ</t>
    </rPh>
    <rPh sb="5" eb="7">
      <t>イジ</t>
    </rPh>
    <rPh sb="7" eb="9">
      <t>カンリ</t>
    </rPh>
    <rPh sb="9" eb="11">
      <t>キキン</t>
    </rPh>
    <phoneticPr fontId="5"/>
  </si>
  <si>
    <t>社会福祉基金</t>
    <rPh sb="0" eb="2">
      <t>シャカイ</t>
    </rPh>
    <rPh sb="2" eb="4">
      <t>フクシ</t>
    </rPh>
    <rPh sb="4" eb="6">
      <t>キキン</t>
    </rPh>
    <phoneticPr fontId="5"/>
  </si>
  <si>
    <t>育英事業基金</t>
    <rPh sb="0" eb="2">
      <t>イクエイ</t>
    </rPh>
    <rPh sb="2" eb="4">
      <t>ジギョウ</t>
    </rPh>
    <rPh sb="4" eb="6">
      <t>キキン</t>
    </rPh>
    <phoneticPr fontId="5"/>
  </si>
  <si>
    <t>ふるさと水と土の保全基金</t>
    <rPh sb="4" eb="5">
      <t>ミズ</t>
    </rPh>
    <rPh sb="6" eb="7">
      <t>ツチ</t>
    </rPh>
    <rPh sb="8" eb="10">
      <t>ホゼン</t>
    </rPh>
    <rPh sb="10" eb="12">
      <t>キキン</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</si>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</sst>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10C3-4990-B313-4C33D6E8B3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100431</c:v>
                </c:pt>
                <c:pt idx="1">
                  <c:v>149087</c:v>
                </c:pt>
                <c:pt idx="2">
                  <c:v>178855</c:v>
                </c:pt>
                <c:pt idx="3">
                  <c:v>96862</c:v>
                </c:pt>
                <c:pt idx="4">
                  <c:v>71833</c:v>
                </c:pt>
              </c:numCache>
            </c:numRef>
          </c:val>
          <c:smooth val="0"/>
          <c:extLst xmlns:c16r2="http://schemas.microsoft.com/office/drawing/2015/06/chart">
            <c:ext xmlns:c16="http://schemas.microsoft.com/office/drawing/2014/chart" uri="{C3380CC4-5D6E-409C-BE32-E72D297353CC}">
              <c16:uniqueId val="{00000001-10C3-4990-B313-4C33D6E8B393}"/>
            </c:ext>
          </c:extLst>
        </c:ser>
        <c:dLbls>
          <c:showLegendKey val="0"/>
          <c:showVal val="0"/>
          <c:showCatName val="0"/>
          <c:showSerName val="0"/>
          <c:showPercent val="0"/>
          <c:showBubbleSize val="0"/>
        </c:dLbls>
        <c:marker val="1"/>
        <c:smooth val="0"/>
        <c:axId val="-824648464"/>
        <c:axId val="-824640848"/>
      </c:lineChart>
      <c:catAx>
        <c:axId val="-82464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4640848"/>
        <c:crosses val="autoZero"/>
        <c:auto val="1"/>
        <c:lblAlgn val="ctr"/>
        <c:lblOffset val="100"/>
        <c:tickLblSkip val="1"/>
        <c:tickMarkSkip val="1"/>
        <c:noMultiLvlLbl val="0"/>
      </c:catAx>
      <c:valAx>
        <c:axId val="-8246408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464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7.08</c:v>
                </c:pt>
                <c:pt idx="1">
                  <c:v>6.14</c:v>
                </c:pt>
                <c:pt idx="2">
                  <c:v>9.2799999999999994</c:v>
                </c:pt>
                <c:pt idx="3">
                  <c:v>9.0299999999999994</c:v>
                </c:pt>
                <c:pt idx="4">
                  <c:v>7.71</c:v>
                </c:pt>
              </c:numCache>
            </c:numRef>
          </c:val>
          <c:extLst xmlns:c16r2="http://schemas.microsoft.com/office/drawing/2015/06/chart">
            <c:ext xmlns:c16="http://schemas.microsoft.com/office/drawing/2014/chart" uri="{C3380CC4-5D6E-409C-BE32-E72D297353CC}">
              <c16:uniqueId val="{00000000-979B-4ABF-A0C9-925CB10306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33.130000000000003</c:v>
                </c:pt>
                <c:pt idx="1">
                  <c:v>30.69</c:v>
                </c:pt>
                <c:pt idx="2">
                  <c:v>32.590000000000003</c:v>
                </c:pt>
                <c:pt idx="3">
                  <c:v>35.64</c:v>
                </c:pt>
                <c:pt idx="4">
                  <c:v>33.450000000000003</c:v>
                </c:pt>
              </c:numCache>
            </c:numRef>
          </c:val>
          <c:extLst xmlns:c16r2="http://schemas.microsoft.com/office/drawing/2015/06/chart">
            <c:ext xmlns:c16="http://schemas.microsoft.com/office/drawing/2014/chart" uri="{C3380CC4-5D6E-409C-BE32-E72D297353CC}">
              <c16:uniqueId val="{00000001-979B-4ABF-A0C9-925CB10306CD}"/>
            </c:ext>
          </c:extLst>
        </c:ser>
        <c:dLbls>
          <c:showLegendKey val="0"/>
          <c:showVal val="0"/>
          <c:showCatName val="0"/>
          <c:showSerName val="0"/>
          <c:showPercent val="0"/>
          <c:showBubbleSize val="0"/>
        </c:dLbls>
        <c:gapWidth val="250"/>
        <c:overlap val="100"/>
        <c:axId val="-824653360"/>
        <c:axId val="-82465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2.98</c:v>
                </c:pt>
                <c:pt idx="2">
                  <c:v>5.18</c:v>
                </c:pt>
                <c:pt idx="3">
                  <c:v>4.6100000000000003</c:v>
                </c:pt>
                <c:pt idx="4">
                  <c:v>-0.73</c:v>
                </c:pt>
              </c:numCache>
            </c:numRef>
          </c:val>
          <c:smooth val="0"/>
          <c:extLst xmlns:c16r2="http://schemas.microsoft.com/office/drawing/2015/06/chart">
            <c:ext xmlns:c16="http://schemas.microsoft.com/office/drawing/2014/chart" uri="{C3380CC4-5D6E-409C-BE32-E72D297353CC}">
              <c16:uniqueId val="{00000002-979B-4ABF-A0C9-925CB10306CD}"/>
            </c:ext>
          </c:extLst>
        </c:ser>
        <c:dLbls>
          <c:showLegendKey val="0"/>
          <c:showVal val="0"/>
          <c:showCatName val="0"/>
          <c:showSerName val="0"/>
          <c:showPercent val="0"/>
          <c:showBubbleSize val="0"/>
        </c:dLbls>
        <c:marker val="1"/>
        <c:smooth val="0"/>
        <c:axId val="-824653360"/>
        <c:axId val="-824652816"/>
      </c:lineChart>
      <c:catAx>
        <c:axId val="-82465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4652816"/>
        <c:crosses val="autoZero"/>
        <c:auto val="1"/>
        <c:lblAlgn val="ctr"/>
        <c:lblOffset val="100"/>
        <c:tickLblSkip val="1"/>
        <c:tickMarkSkip val="1"/>
        <c:noMultiLvlLbl val="0"/>
      </c:catAx>
      <c:valAx>
        <c:axId val="-82465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465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2.0699999999999998</c:v>
                </c:pt>
                <c:pt idx="2">
                  <c:v>#N/A</c:v>
                </c:pt>
                <c:pt idx="3">
                  <c:v>1.53</c:v>
                </c:pt>
                <c:pt idx="4">
                  <c:v>#N/A</c:v>
                </c:pt>
                <c:pt idx="5">
                  <c:v>0.32</c:v>
                </c:pt>
                <c:pt idx="6">
                  <c:v>#N/A</c:v>
                </c:pt>
                <c:pt idx="7">
                  <c:v>1.51</c:v>
                </c:pt>
                <c:pt idx="8">
                  <c:v>#N/A</c:v>
                </c:pt>
                <c:pt idx="9">
                  <c:v>0</c:v>
                </c:pt>
              </c:numCache>
            </c:numRef>
          </c:val>
          <c:extLst xmlns:c16r2="http://schemas.microsoft.com/office/drawing/2015/06/chart">
            <c:ext xmlns:c16="http://schemas.microsoft.com/office/drawing/2014/chart" uri="{C3380CC4-5D6E-409C-BE32-E72D297353CC}">
              <c16:uniqueId val="{00000000-C5AF-401E-8B92-2B2C569AD9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AF-401E-8B92-2B2C569AD9EA}"/>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C5AF-401E-8B92-2B2C569AD9E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C5AF-401E-8B92-2B2C569AD9E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0.28999999999999998</c:v>
                </c:pt>
                <c:pt idx="4">
                  <c:v>#N/A</c:v>
                </c:pt>
                <c:pt idx="5">
                  <c:v>0.28000000000000003</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4-C5AF-401E-8B92-2B2C569AD9E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xmlns:c16r2="http://schemas.microsoft.com/office/drawing/2015/06/chart">
            <c:ext xmlns:c16="http://schemas.microsoft.com/office/drawing/2014/chart" uri="{C3380CC4-5D6E-409C-BE32-E72D297353CC}">
              <c16:uniqueId val="{00000005-C5AF-401E-8B92-2B2C569AD9E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0.01</c:v>
                </c:pt>
                <c:pt idx="4">
                  <c:v>#N/A</c:v>
                </c:pt>
                <c:pt idx="5">
                  <c:v>0.74</c:v>
                </c:pt>
                <c:pt idx="6">
                  <c:v>#N/A</c:v>
                </c:pt>
                <c:pt idx="7">
                  <c:v>0.72</c:v>
                </c:pt>
                <c:pt idx="8">
                  <c:v>#N/A</c:v>
                </c:pt>
                <c:pt idx="9">
                  <c:v>0.92</c:v>
                </c:pt>
              </c:numCache>
            </c:numRef>
          </c:val>
          <c:extLst xmlns:c16r2="http://schemas.microsoft.com/office/drawing/2015/06/chart">
            <c:ext xmlns:c16="http://schemas.microsoft.com/office/drawing/2014/chart" uri="{C3380CC4-5D6E-409C-BE32-E72D297353CC}">
              <c16:uniqueId val="{00000006-C5AF-401E-8B92-2B2C569AD9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1.1100000000000001</c:v>
                </c:pt>
                <c:pt idx="4">
                  <c:v>#N/A</c:v>
                </c:pt>
                <c:pt idx="5">
                  <c:v>1.1200000000000001</c:v>
                </c:pt>
                <c:pt idx="6">
                  <c:v>#N/A</c:v>
                </c:pt>
                <c:pt idx="7">
                  <c:v>1.1000000000000001</c:v>
                </c:pt>
                <c:pt idx="8">
                  <c:v>#N/A</c:v>
                </c:pt>
                <c:pt idx="9">
                  <c:v>1.44</c:v>
                </c:pt>
              </c:numCache>
            </c:numRef>
          </c:val>
          <c:extLst xmlns:c16r2="http://schemas.microsoft.com/office/drawing/2015/06/chart">
            <c:ext xmlns:c16="http://schemas.microsoft.com/office/drawing/2014/chart" uri="{C3380CC4-5D6E-409C-BE32-E72D297353CC}">
              <c16:uniqueId val="{00000007-C5AF-401E-8B92-2B2C569AD9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7.06</c:v>
                </c:pt>
                <c:pt idx="2">
                  <c:v>#N/A</c:v>
                </c:pt>
                <c:pt idx="3">
                  <c:v>6.11</c:v>
                </c:pt>
                <c:pt idx="4">
                  <c:v>#N/A</c:v>
                </c:pt>
                <c:pt idx="5">
                  <c:v>9.26</c:v>
                </c:pt>
                <c:pt idx="6">
                  <c:v>#N/A</c:v>
                </c:pt>
                <c:pt idx="7">
                  <c:v>9.01</c:v>
                </c:pt>
                <c:pt idx="8">
                  <c:v>#N/A</c:v>
                </c:pt>
                <c:pt idx="9">
                  <c:v>7.69</c:v>
                </c:pt>
              </c:numCache>
            </c:numRef>
          </c:val>
          <c:extLst xmlns:c16r2="http://schemas.microsoft.com/office/drawing/2015/06/chart">
            <c:ext xmlns:c16="http://schemas.microsoft.com/office/drawing/2014/chart" uri="{C3380CC4-5D6E-409C-BE32-E72D297353CC}">
              <c16:uniqueId val="{00000008-C5AF-401E-8B92-2B2C569AD9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13.63</c:v>
                </c:pt>
                <c:pt idx="2">
                  <c:v>#N/A</c:v>
                </c:pt>
                <c:pt idx="3">
                  <c:v>13.11</c:v>
                </c:pt>
                <c:pt idx="4">
                  <c:v>#N/A</c:v>
                </c:pt>
                <c:pt idx="5">
                  <c:v>13.84</c:v>
                </c:pt>
                <c:pt idx="6">
                  <c:v>#N/A</c:v>
                </c:pt>
                <c:pt idx="7">
                  <c:v>16.43</c:v>
                </c:pt>
                <c:pt idx="8">
                  <c:v>#N/A</c:v>
                </c:pt>
                <c:pt idx="9">
                  <c:v>16.850000000000001</c:v>
                </c:pt>
              </c:numCache>
            </c:numRef>
          </c:val>
          <c:extLst xmlns:c16r2="http://schemas.microsoft.com/office/drawing/2015/06/chart">
            <c:ext xmlns:c16="http://schemas.microsoft.com/office/drawing/2014/chart" uri="{C3380CC4-5D6E-409C-BE32-E72D297353CC}">
              <c16:uniqueId val="{00000009-C5AF-401E-8B92-2B2C569AD9EA}"/>
            </c:ext>
          </c:extLst>
        </c:ser>
        <c:dLbls>
          <c:showLegendKey val="0"/>
          <c:showVal val="0"/>
          <c:showCatName val="0"/>
          <c:showSerName val="0"/>
          <c:showPercent val="0"/>
          <c:showBubbleSize val="0"/>
        </c:dLbls>
        <c:gapWidth val="150"/>
        <c:overlap val="100"/>
        <c:axId val="-826377504"/>
        <c:axId val="-725540000"/>
      </c:barChart>
      <c:catAx>
        <c:axId val="-8263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5540000"/>
        <c:crosses val="autoZero"/>
        <c:auto val="1"/>
        <c:lblAlgn val="ctr"/>
        <c:lblOffset val="100"/>
        <c:tickLblSkip val="1"/>
        <c:tickMarkSkip val="1"/>
        <c:noMultiLvlLbl val="0"/>
      </c:catAx>
      <c:valAx>
        <c:axId val="-7255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37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435</c:v>
                </c:pt>
                <c:pt idx="5">
                  <c:v>438</c:v>
                </c:pt>
                <c:pt idx="8">
                  <c:v>436</c:v>
                </c:pt>
                <c:pt idx="11">
                  <c:v>438</c:v>
                </c:pt>
                <c:pt idx="14">
                  <c:v>439</c:v>
                </c:pt>
              </c:numCache>
            </c:numRef>
          </c:val>
          <c:extLst xmlns:c16r2="http://schemas.microsoft.com/office/drawing/2015/06/chart">
            <c:ext xmlns:c16="http://schemas.microsoft.com/office/drawing/2014/chart" uri="{C3380CC4-5D6E-409C-BE32-E72D297353CC}">
              <c16:uniqueId val="{00000000-B42A-4441-A86B-30B001FE75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2A-4441-A86B-30B001FE75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B42A-4441-A86B-30B001FE75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2</c:v>
                </c:pt>
                <c:pt idx="9">
                  <c:v>3</c:v>
                </c:pt>
                <c:pt idx="12">
                  <c:v>4</c:v>
                </c:pt>
              </c:numCache>
            </c:numRef>
          </c:val>
          <c:extLst xmlns:c16r2="http://schemas.microsoft.com/office/drawing/2015/06/chart">
            <c:ext xmlns:c16="http://schemas.microsoft.com/office/drawing/2014/chart" uri="{C3380CC4-5D6E-409C-BE32-E72D297353CC}">
              <c16:uniqueId val="{00000003-B42A-4441-A86B-30B001FE75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175</c:v>
                </c:pt>
                <c:pt idx="3">
                  <c:v>172</c:v>
                </c:pt>
                <c:pt idx="6">
                  <c:v>171</c:v>
                </c:pt>
                <c:pt idx="9">
                  <c:v>170</c:v>
                </c:pt>
                <c:pt idx="12">
                  <c:v>143</c:v>
                </c:pt>
              </c:numCache>
            </c:numRef>
          </c:val>
          <c:extLst xmlns:c16r2="http://schemas.microsoft.com/office/drawing/2015/06/chart">
            <c:ext xmlns:c16="http://schemas.microsoft.com/office/drawing/2014/chart" uri="{C3380CC4-5D6E-409C-BE32-E72D297353CC}">
              <c16:uniqueId val="{00000004-B42A-4441-A86B-30B001FE75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2A-4441-A86B-30B001FE75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2A-4441-A86B-30B001FE75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412</c:v>
                </c:pt>
                <c:pt idx="3">
                  <c:v>455</c:v>
                </c:pt>
                <c:pt idx="6">
                  <c:v>443</c:v>
                </c:pt>
                <c:pt idx="9">
                  <c:v>465</c:v>
                </c:pt>
                <c:pt idx="12">
                  <c:v>482</c:v>
                </c:pt>
              </c:numCache>
            </c:numRef>
          </c:val>
          <c:extLst xmlns:c16r2="http://schemas.microsoft.com/office/drawing/2015/06/chart">
            <c:ext xmlns:c16="http://schemas.microsoft.com/office/drawing/2014/chart" uri="{C3380CC4-5D6E-409C-BE32-E72D297353CC}">
              <c16:uniqueId val="{00000007-B42A-4441-A86B-30B001FE75A3}"/>
            </c:ext>
          </c:extLst>
        </c:ser>
        <c:dLbls>
          <c:showLegendKey val="0"/>
          <c:showVal val="0"/>
          <c:showCatName val="0"/>
          <c:showSerName val="0"/>
          <c:showPercent val="0"/>
          <c:showBubbleSize val="0"/>
        </c:dLbls>
        <c:gapWidth val="100"/>
        <c:overlap val="100"/>
        <c:axId val="-725535104"/>
        <c:axId val="-72554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c:v>
                </c:pt>
                <c:pt idx="2">
                  <c:v>#N/A</c:v>
                </c:pt>
                <c:pt idx="3">
                  <c:v>#N/A</c:v>
                </c:pt>
                <c:pt idx="4">
                  <c:v>194</c:v>
                </c:pt>
                <c:pt idx="5">
                  <c:v>#N/A</c:v>
                </c:pt>
                <c:pt idx="6">
                  <c:v>#N/A</c:v>
                </c:pt>
                <c:pt idx="7">
                  <c:v>184</c:v>
                </c:pt>
                <c:pt idx="8">
                  <c:v>#N/A</c:v>
                </c:pt>
                <c:pt idx="9">
                  <c:v>#N/A</c:v>
                </c:pt>
                <c:pt idx="10">
                  <c:v>204</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B42A-4441-A86B-30B001FE75A3}"/>
            </c:ext>
          </c:extLst>
        </c:ser>
        <c:dLbls>
          <c:showLegendKey val="0"/>
          <c:showVal val="0"/>
          <c:showCatName val="0"/>
          <c:showSerName val="0"/>
          <c:showPercent val="0"/>
          <c:showBubbleSize val="0"/>
        </c:dLbls>
        <c:marker val="1"/>
        <c:smooth val="0"/>
        <c:axId val="-725535104"/>
        <c:axId val="-725549792"/>
      </c:lineChart>
      <c:catAx>
        <c:axId val="-7255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5549792"/>
        <c:crosses val="autoZero"/>
        <c:auto val="1"/>
        <c:lblAlgn val="ctr"/>
        <c:lblOffset val="100"/>
        <c:tickLblSkip val="1"/>
        <c:tickMarkSkip val="1"/>
        <c:noMultiLvlLbl val="0"/>
      </c:catAx>
      <c:valAx>
        <c:axId val="-7255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5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5242</c:v>
                </c:pt>
                <c:pt idx="5">
                  <c:v>5216</c:v>
                </c:pt>
                <c:pt idx="8">
                  <c:v>5114</c:v>
                </c:pt>
                <c:pt idx="11">
                  <c:v>5064</c:v>
                </c:pt>
                <c:pt idx="14">
                  <c:v>4969</c:v>
                </c:pt>
              </c:numCache>
            </c:numRef>
          </c:val>
          <c:extLst xmlns:c16r2="http://schemas.microsoft.com/office/drawing/2015/06/chart">
            <c:ext xmlns:c16="http://schemas.microsoft.com/office/drawing/2014/chart" uri="{C3380CC4-5D6E-409C-BE32-E72D297353CC}">
              <c16:uniqueId val="{00000000-AAD8-4099-BD4C-B5006F469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AD8-4099-BD4C-B5006F469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2519</c:v>
                </c:pt>
                <c:pt idx="5">
                  <c:v>2105</c:v>
                </c:pt>
                <c:pt idx="8">
                  <c:v>1632</c:v>
                </c:pt>
                <c:pt idx="11">
                  <c:v>1822</c:v>
                </c:pt>
                <c:pt idx="14">
                  <c:v>1897</c:v>
                </c:pt>
              </c:numCache>
            </c:numRef>
          </c:val>
          <c:extLst xmlns:c16r2="http://schemas.microsoft.com/office/drawing/2015/06/chart">
            <c:ext xmlns:c16="http://schemas.microsoft.com/office/drawing/2014/chart" uri="{C3380CC4-5D6E-409C-BE32-E72D297353CC}">
              <c16:uniqueId val="{00000002-AAD8-4099-BD4C-B5006F469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D8-4099-BD4C-B5006F469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D8-4099-BD4C-B5006F469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D8-4099-BD4C-B5006F469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827</c:v>
                </c:pt>
                <c:pt idx="3">
                  <c:v>797</c:v>
                </c:pt>
                <c:pt idx="6">
                  <c:v>779</c:v>
                </c:pt>
                <c:pt idx="9">
                  <c:v>764</c:v>
                </c:pt>
                <c:pt idx="12">
                  <c:v>800</c:v>
                </c:pt>
              </c:numCache>
            </c:numRef>
          </c:val>
          <c:extLst xmlns:c16r2="http://schemas.microsoft.com/office/drawing/2015/06/chart">
            <c:ext xmlns:c16="http://schemas.microsoft.com/office/drawing/2014/chart" uri="{C3380CC4-5D6E-409C-BE32-E72D297353CC}">
              <c16:uniqueId val="{00000006-AAD8-4099-BD4C-B5006F469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c:v>
                </c:pt>
                <c:pt idx="3">
                  <c:v>39</c:v>
                </c:pt>
                <c:pt idx="6">
                  <c:v>36</c:v>
                </c:pt>
                <c:pt idx="9">
                  <c:v>33</c:v>
                </c:pt>
                <c:pt idx="12">
                  <c:v>23</c:v>
                </c:pt>
              </c:numCache>
            </c:numRef>
          </c:val>
          <c:extLst xmlns:c16r2="http://schemas.microsoft.com/office/drawing/2015/06/chart">
            <c:ext xmlns:c16="http://schemas.microsoft.com/office/drawing/2014/chart" uri="{C3380CC4-5D6E-409C-BE32-E72D297353CC}">
              <c16:uniqueId val="{00000007-AAD8-4099-BD4C-B5006F469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2432</c:v>
                </c:pt>
                <c:pt idx="3">
                  <c:v>2537</c:v>
                </c:pt>
                <c:pt idx="6">
                  <c:v>2483</c:v>
                </c:pt>
                <c:pt idx="9">
                  <c:v>2346</c:v>
                </c:pt>
                <c:pt idx="12">
                  <c:v>2258</c:v>
                </c:pt>
              </c:numCache>
            </c:numRef>
          </c:val>
          <c:extLst xmlns:c16r2="http://schemas.microsoft.com/office/drawing/2015/06/chart">
            <c:ext xmlns:c16="http://schemas.microsoft.com/office/drawing/2014/chart" uri="{C3380CC4-5D6E-409C-BE32-E72D297353CC}">
              <c16:uniqueId val="{00000008-AAD8-4099-BD4C-B5006F469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39</c:v>
                </c:pt>
                <c:pt idx="6">
                  <c:v>35</c:v>
                </c:pt>
                <c:pt idx="9">
                  <c:v>31</c:v>
                </c:pt>
                <c:pt idx="12">
                  <c:v>27</c:v>
                </c:pt>
              </c:numCache>
            </c:numRef>
          </c:val>
          <c:extLst xmlns:c16r2="http://schemas.microsoft.com/office/drawing/2015/06/chart">
            <c:ext xmlns:c16="http://schemas.microsoft.com/office/drawing/2014/chart" uri="{C3380CC4-5D6E-409C-BE32-E72D297353CC}">
              <c16:uniqueId val="{00000009-AAD8-4099-BD4C-B5006F469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5218</c:v>
                </c:pt>
                <c:pt idx="3">
                  <c:v>5347</c:v>
                </c:pt>
                <c:pt idx="6">
                  <c:v>5302</c:v>
                </c:pt>
                <c:pt idx="9">
                  <c:v>5280</c:v>
                </c:pt>
                <c:pt idx="12">
                  <c:v>5240</c:v>
                </c:pt>
              </c:numCache>
            </c:numRef>
          </c:val>
          <c:extLst xmlns:c16r2="http://schemas.microsoft.com/office/drawing/2015/06/chart">
            <c:ext xmlns:c16="http://schemas.microsoft.com/office/drawing/2014/chart" uri="{C3380CC4-5D6E-409C-BE32-E72D297353CC}">
              <c16:uniqueId val="{0000000A-AAD8-4099-BD4C-B5006F469F8C}"/>
            </c:ext>
          </c:extLst>
        </c:ser>
        <c:dLbls>
          <c:showLegendKey val="0"/>
          <c:showVal val="0"/>
          <c:showCatName val="0"/>
          <c:showSerName val="0"/>
          <c:showPercent val="0"/>
          <c:showBubbleSize val="0"/>
        </c:dLbls>
        <c:gapWidth val="100"/>
        <c:overlap val="100"/>
        <c:axId val="-725530752"/>
        <c:axId val="-725536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760</c:v>
                </c:pt>
                <c:pt idx="2">
                  <c:v>#N/A</c:v>
                </c:pt>
                <c:pt idx="3">
                  <c:v>#N/A</c:v>
                </c:pt>
                <c:pt idx="4">
                  <c:v>1438</c:v>
                </c:pt>
                <c:pt idx="5">
                  <c:v>#N/A</c:v>
                </c:pt>
                <c:pt idx="6">
                  <c:v>#N/A</c:v>
                </c:pt>
                <c:pt idx="7">
                  <c:v>1889</c:v>
                </c:pt>
                <c:pt idx="8">
                  <c:v>#N/A</c:v>
                </c:pt>
                <c:pt idx="9">
                  <c:v>#N/A</c:v>
                </c:pt>
                <c:pt idx="10">
                  <c:v>1567</c:v>
                </c:pt>
                <c:pt idx="11">
                  <c:v>#N/A</c:v>
                </c:pt>
                <c:pt idx="12">
                  <c:v>#N/A</c:v>
                </c:pt>
                <c:pt idx="13">
                  <c:v>1481</c:v>
                </c:pt>
                <c:pt idx="14">
                  <c:v>#N/A</c:v>
                </c:pt>
              </c:numCache>
            </c:numRef>
          </c:val>
          <c:smooth val="0"/>
          <c:extLst xmlns:c16r2="http://schemas.microsoft.com/office/drawing/2015/06/chart">
            <c:ext xmlns:c16="http://schemas.microsoft.com/office/drawing/2014/chart" uri="{C3380CC4-5D6E-409C-BE32-E72D297353CC}">
              <c16:uniqueId val="{0000000B-AAD8-4099-BD4C-B5006F469F8C}"/>
            </c:ext>
          </c:extLst>
        </c:ser>
        <c:dLbls>
          <c:showLegendKey val="0"/>
          <c:showVal val="0"/>
          <c:showCatName val="0"/>
          <c:showSerName val="0"/>
          <c:showPercent val="0"/>
          <c:showBubbleSize val="0"/>
        </c:dLbls>
        <c:marker val="1"/>
        <c:smooth val="0"/>
        <c:axId val="-725530752"/>
        <c:axId val="-725536192"/>
      </c:lineChart>
      <c:catAx>
        <c:axId val="-7255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5536192"/>
        <c:crosses val="autoZero"/>
        <c:auto val="1"/>
        <c:lblAlgn val="ctr"/>
        <c:lblOffset val="100"/>
        <c:tickLblSkip val="1"/>
        <c:tickMarkSkip val="1"/>
        <c:noMultiLvlLbl val="0"/>
      </c:catAx>
      <c:valAx>
        <c:axId val="-7255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5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965</c:v>
                </c:pt>
                <c:pt idx="1">
                  <c:v>1077</c:v>
                </c:pt>
                <c:pt idx="2">
                  <c:v>1077</c:v>
                </c:pt>
              </c:numCache>
            </c:numRef>
          </c:val>
          <c:extLst xmlns:c16r2="http://schemas.microsoft.com/office/drawing/2015/06/chart">
            <c:ext xmlns:c16="http://schemas.microsoft.com/office/drawing/2014/chart" uri="{C3380CC4-5D6E-409C-BE32-E72D297353CC}">
              <c16:uniqueId val="{00000000-4CCD-400D-9A22-7595FB1D01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c:v>
                </c:pt>
                <c:pt idx="1">
                  <c:v>50</c:v>
                </c:pt>
                <c:pt idx="2">
                  <c:v>60</c:v>
                </c:pt>
              </c:numCache>
            </c:numRef>
          </c:val>
          <c:extLst xmlns:c16r2="http://schemas.microsoft.com/office/drawing/2015/06/chart">
            <c:ext xmlns:c16="http://schemas.microsoft.com/office/drawing/2014/chart" uri="{C3380CC4-5D6E-409C-BE32-E72D297353CC}">
              <c16:uniqueId val="{00000001-4CCD-400D-9A22-7595FB1D01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696</c:v>
                </c:pt>
                <c:pt idx="1">
                  <c:v>597</c:v>
                </c:pt>
                <c:pt idx="2">
                  <c:v>645</c:v>
                </c:pt>
              </c:numCache>
            </c:numRef>
          </c:val>
          <c:extLst xmlns:c16r2="http://schemas.microsoft.com/office/drawing/2015/06/chart">
            <c:ext xmlns:c16="http://schemas.microsoft.com/office/drawing/2014/chart" uri="{C3380CC4-5D6E-409C-BE32-E72D297353CC}">
              <c16:uniqueId val="{00000002-4CCD-400D-9A22-7595FB1D013A}"/>
            </c:ext>
          </c:extLst>
        </c:ser>
        <c:dLbls>
          <c:showLegendKey val="0"/>
          <c:showVal val="0"/>
          <c:showCatName val="0"/>
          <c:showSerName val="0"/>
          <c:showPercent val="0"/>
          <c:showBubbleSize val="0"/>
        </c:dLbls>
        <c:gapWidth val="120"/>
        <c:overlap val="100"/>
        <c:axId val="-725559584"/>
        <c:axId val="-725561216"/>
      </c:barChart>
      <c:catAx>
        <c:axId val="-7255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5561216"/>
        <c:crosses val="autoZero"/>
        <c:auto val="1"/>
        <c:lblAlgn val="ctr"/>
        <c:lblOffset val="100"/>
        <c:tickLblSkip val="1"/>
        <c:tickMarkSkip val="1"/>
        <c:noMultiLvlLbl val="0"/>
      </c:catAx>
      <c:valAx>
        <c:axId val="-725561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55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普通会計においては、算入公債費の割合も高いことから、実質公債費比率は低い水準で推移しているが、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増加傾向にあり、また普通会計における償還額も増加が見込まれれる。加えて一部事務組合分についても今後増加が見込まれることから、地方債の発行については、計画的に行い、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近年減少傾向にあり、充当可能基金についても、一部特定目的基金の閉鎖があったものの、減債基金、社会福祉基金、公共施設等維持管理基金への積立額が増加したことより、比率を改善させる要因となっている。</a:t>
          </a:r>
        </a:p>
        <a:p>
          <a:r>
            <a:rPr kumimoji="1" lang="ja-JP" altLang="en-US" sz="1400">
              <a:latin typeface="ＭＳ ゴシック" pitchFamily="49" charset="-128"/>
              <a:ea typeface="ＭＳ ゴシック" pitchFamily="49" charset="-128"/>
            </a:rPr>
            <a:t>　今後、一部事務組合を含む公共施設の更新、改修事業、水道事業への公債費繰出の増加のほか、前述特定目的基金の取り崩しに伴う充当可能基金の減少が見込まれることから、将来負担比率の上昇は避けられない状況にある。</a:t>
          </a:r>
        </a:p>
        <a:p>
          <a:r>
            <a:rPr kumimoji="1" lang="ja-JP" altLang="en-US" sz="1400">
              <a:latin typeface="ＭＳ ゴシック" pitchFamily="49" charset="-128"/>
              <a:ea typeface="ＭＳ ゴシック" pitchFamily="49" charset="-128"/>
            </a:rPr>
            <a:t>　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は避けられたが、公民館建設準備基金の廃止（事業完了）に伴う残額の取崩しや公共施設修繕等の事業進捗により各特目基金の取り崩しがあったものの、減債基金、社会福祉基金、公共施設等維持管理基金等への積立を行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な修繕及び改修に要する費用を準備するため、公共施設等維持管理基金への積立を増やすほか、新型コロナウイルス感染症拡大に伴う税収減を考慮し、財政調整基金への積立も出来得る限り、増やしていきたいと考えている。そのため、これまで同様歳出節減に努め、余剰金の捻出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びわ湖東部中核公共施設等維持管理基金：びわ湖東部中核工業団地の公共緑地の維持管理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公共施設等維持管理基金：公共施設等の大規模修繕等に要する経費の準備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中央公民館建設基金：事業完了に伴い、基金を閉鎖、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百万円を積み立てたが、小中学生医療費、新入学生通学助成、育児支援助成分、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社会福祉基金：毎年度２０百万円前後が必要であり、基金が枯渇しないよう財政状況に応じて積み立てる予定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公共施設等維持管理基金：老朽化している公共施設等の大規模修繕等に備えるため、財政状況に応じて積み立てる予定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取り崩しはなく、基金運用益のみを積み立て、基金残高は前年度末とほぼ同額である。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財政調整基金の残高は、標準財政規模の２０％を基準としているが、現在高は、災害対応や新型コロナウイルス感染症対策も考慮し、積み増している状況である。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前年度に基金を取り崩して繰上償還を実施したため、基金残高は減少していたが、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百万円の積立を行い、基金残高は前年度末より増加している。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減少させていくため、毎年度、地方債発行額が償還額を上回らないようにしており、地方債発行額が通常償還額を上回る年度は、減債基金を活用した繰上償還を行うこととしている。歳出節減に努め、余剰金の捻出を図り、積立を行い、繰上償還が必要となる年度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歳入における町税の割合は、３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％となっており、自主財源は４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．５％を占めている。工業団地や大手企業の立地もあり、法人税や事業所にかかる固定資産税への依存が高く、国内外の経済情勢にも左右される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。令和２年度においては、新型コロナウイルス感染症拡大の影響により、法人税割が大きく減少したが、類似団体との比較では高水準となっている。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13002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13002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133652</xdr:rowOff>
    </xdr:from>
    <xdr:to>
      <xdr:col>11</xdr:col>
      <xdr:colOff>82550</xdr:colOff>
      <xdr:row>41</xdr:row>
      <xdr:rowOff>63802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73979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普通交付税、法人事業税交付金、地方消費税交付金、臨時財政対策債などの増加により、経常一般財源が増加し、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数値の改善に影響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したが、会計年度任用職員制度の開始に伴う人件費の増加、公債費の増加や、降雪増に伴う維持補修費の増加により、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することとなった。今後、公共施設の維持補修費や運営経費等が増加傾向にあることから、引き続き税収入を確保しつつ、計画的な地方債の発行、人件費の抑制、施設管理経費等の抑制に努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102108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0218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49022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83843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64</xdr:row>
      <xdr:rowOff>155194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083843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64</xdr:row>
      <xdr:rowOff>155194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77569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して大きく増加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、全国および県平均と比較しても高い水準にある。物件費は、１．１ポイント減少している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降雪増に伴い３０．０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人口規模に比して公共施設が比較的多いことが数値を高止まりさせている主要因であるが、引き続き職員定数管理を適正に行うとともに、正規、非正規問わず適正な職員配置、委託業務の見直し、施設の合理化や維持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85579</xdr:rowOff>
    </xdr:from>
    <xdr:to>
      <xdr:col>23</xdr:col>
      <xdr:colOff>133350</xdr:colOff>
      <xdr:row>83</xdr:row>
      <xdr:rowOff>30401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144479"/>
          <a:ext cx="838200" cy="1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85579</xdr:rowOff>
    </xdr:from>
    <xdr:to>
      <xdr:col>19</xdr:col>
      <xdr:colOff>133350</xdr:colOff>
      <xdr:row>82</xdr:row>
      <xdr:rowOff>93504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14447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83097</xdr:rowOff>
    </xdr:from>
    <xdr:to>
      <xdr:col>15</xdr:col>
      <xdr:colOff>82550</xdr:colOff>
      <xdr:row>82</xdr:row>
      <xdr:rowOff>93504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141997"/>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83097</xdr:rowOff>
    </xdr:from>
    <xdr:to>
      <xdr:col>11</xdr:col>
      <xdr:colOff>31750</xdr:colOff>
      <xdr:row>82</xdr:row>
      <xdr:rowOff>102932</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141997"/>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151051</xdr:rowOff>
    </xdr:from>
    <xdr:to>
      <xdr:col>23</xdr:col>
      <xdr:colOff>184150</xdr:colOff>
      <xdr:row>83</xdr:row>
      <xdr:rowOff>81201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167578</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5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34779</xdr:rowOff>
    </xdr:from>
    <xdr:to>
      <xdr:col>19</xdr:col>
      <xdr:colOff>184150</xdr:colOff>
      <xdr:row>82</xdr:row>
      <xdr:rowOff>136379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0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146556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6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42704</xdr:rowOff>
    </xdr:from>
    <xdr:to>
      <xdr:col>15</xdr:col>
      <xdr:colOff>133350</xdr:colOff>
      <xdr:row>82</xdr:row>
      <xdr:rowOff>144304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1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154481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7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32297</xdr:rowOff>
    </xdr:from>
    <xdr:to>
      <xdr:col>11</xdr:col>
      <xdr:colOff>82550</xdr:colOff>
      <xdr:row>82</xdr:row>
      <xdr:rowOff>133897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144074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52132</xdr:rowOff>
    </xdr:from>
    <xdr:to>
      <xdr:col>7</xdr:col>
      <xdr:colOff>31750</xdr:colOff>
      <xdr:row>82</xdr:row>
      <xdr:rowOff>153732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163909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87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指数で比較すると、前年度より０．６ポイント高くなり、２年連続の上昇となった。要因としては、採用退職に係る年齢構成の影響、また、勤続３０年を超える短大卒者が退職したことによる影響を挙げることができ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今後も、人事院勧告に準拠した給与体系を維持し、適切な給与の支給を行っていく。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22982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416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125488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8463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が減少したことに加え、職員が２名増となったことにより前年度比０．３３ポイント増となった。近年、園児の数が増加傾向にあることから、保育士を２名増員とした。今後も、人口動向や住民サービスの充実・維持に加え、令和５年度のこども園開園に向けて、さらに保育士を確保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このことから、令和３年度以降も保育士の増員を行う計画であり、当面は１３人超となる見込みであるが、事務事業の見直しを継続し、定員管理の適正化を図る。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117094</xdr:rowOff>
    </xdr:from>
    <xdr:to>
      <xdr:col>81</xdr:col>
      <xdr:colOff>44450</xdr:colOff>
      <xdr:row>60</xdr:row>
      <xdr:rowOff>137001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40409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83915</xdr:rowOff>
    </xdr:from>
    <xdr:to>
      <xdr:col>77</xdr:col>
      <xdr:colOff>44450</xdr:colOff>
      <xdr:row>60</xdr:row>
      <xdr:rowOff>117094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7091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83915</xdr:rowOff>
    </xdr:from>
    <xdr:to>
      <xdr:col>72</xdr:col>
      <xdr:colOff>203200</xdr:colOff>
      <xdr:row>60</xdr:row>
      <xdr:rowOff>132175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3709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132175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41374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86201</xdr:rowOff>
    </xdr:from>
    <xdr:to>
      <xdr:col>81</xdr:col>
      <xdr:colOff>95250</xdr:colOff>
      <xdr:row>61</xdr:row>
      <xdr:rowOff>16351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58278</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3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66294</xdr:rowOff>
    </xdr:from>
    <xdr:to>
      <xdr:col>77</xdr:col>
      <xdr:colOff>95250</xdr:colOff>
      <xdr:row>60</xdr:row>
      <xdr:rowOff>167894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152671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4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33115</xdr:rowOff>
    </xdr:from>
    <xdr:to>
      <xdr:col>73</xdr:col>
      <xdr:colOff>44450</xdr:colOff>
      <xdr:row>60</xdr:row>
      <xdr:rowOff>134715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119492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4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81375</xdr:rowOff>
    </xdr:from>
    <xdr:to>
      <xdr:col>68</xdr:col>
      <xdr:colOff>203200</xdr:colOff>
      <xdr:row>61</xdr:row>
      <xdr:rowOff>11525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167752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45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162323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下水道事業で地方公営企業法適用により、資本的収入に対する一般会計からの繰入を出資金で受けたことから、公営企業債の元利償還金に対する繰入金が減少し、３か年平均値も良化すること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1270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132504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11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84244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0171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一般会計、水道事業会計、農業集落排水特別会計において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は一部特定目的基金の閉鎖があったものの、減債基金、社会福祉基金、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維持管理基金への積立額が増加し、比率を良化させる要因となった。今後、公共施設の老朽化対策や道路整備事業等の公債費に加え、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55372</xdr:rowOff>
    </xdr:from>
    <xdr:to>
      <xdr:col>81</xdr:col>
      <xdr:colOff>44450</xdr:colOff>
      <xdr:row>16</xdr:row>
      <xdr:rowOff>114893</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798572"/>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114893</xdr:rowOff>
    </xdr:from>
    <xdr:to>
      <xdr:col>77</xdr:col>
      <xdr:colOff>44450</xdr:colOff>
      <xdr:row>17</xdr:row>
      <xdr:rowOff>56854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858093"/>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87545</xdr:rowOff>
    </xdr:from>
    <xdr:to>
      <xdr:col>72</xdr:col>
      <xdr:colOff>203200</xdr:colOff>
      <xdr:row>17</xdr:row>
      <xdr:rowOff>56854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283074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41825</xdr:rowOff>
    </xdr:from>
    <xdr:to>
      <xdr:col>68</xdr:col>
      <xdr:colOff>152400</xdr:colOff>
      <xdr:row>16</xdr:row>
      <xdr:rowOff>87545</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26135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4572</xdr:rowOff>
    </xdr:from>
    <xdr:to>
      <xdr:col>81</xdr:col>
      <xdr:colOff>95250</xdr:colOff>
      <xdr:row>16</xdr:row>
      <xdr:rowOff>106172</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148099</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64093</xdr:rowOff>
    </xdr:from>
    <xdr:to>
      <xdr:col>77</xdr:col>
      <xdr:colOff>95250</xdr:colOff>
      <xdr:row>16</xdr:row>
      <xdr:rowOff>165693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150470</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89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6054</xdr:rowOff>
    </xdr:from>
    <xdr:to>
      <xdr:col>73</xdr:col>
      <xdr:colOff>44450</xdr:colOff>
      <xdr:row>17</xdr:row>
      <xdr:rowOff>107654</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92431</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0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36745</xdr:rowOff>
    </xdr:from>
    <xdr:to>
      <xdr:col>68</xdr:col>
      <xdr:colOff>203200</xdr:colOff>
      <xdr:row>16</xdr:row>
      <xdr:rowOff>138345</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123122</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86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162475</xdr:rowOff>
    </xdr:from>
    <xdr:to>
      <xdr:col>64</xdr:col>
      <xdr:colOff>152400</xdr:colOff>
      <xdr:row>15</xdr:row>
      <xdr:rowOff>92625</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77402</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6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８ポイント高い水準であり、前年度と比較して６．７ポイント高くなっているが、会計年度任用職員制度の開始に伴い、増加したものである。地域手当や特別手当等の支給はしておらず、今後においても、適正な定数管理を行うとともに、適正な人員配置、効率的な事務の推進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27634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８ポイント高い水準であるが、前年度と比較すると５．７ポイント低くなっている。会計年度任用職員制度の開始に伴い、前年度まで物件費であった賃金が人件費へと移行したことにより、数値を下降させた。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20</xdr:row>
      <xdr:rowOff>58420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0530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58420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335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19</xdr:row>
      <xdr:rowOff>161290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85090</xdr:rowOff>
    </xdr:from>
    <xdr:to>
      <xdr:col>69</xdr:col>
      <xdr:colOff>92075</xdr:colOff>
      <xdr:row>19</xdr:row>
      <xdr:rowOff>161290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342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類似団体と比較して１．０ポイント低い水準であり、前年度と比較して０．１ポイント低くなっている。広域入所委託児童扶助が減少となったが、児童手当や障害児通所給付費が増加した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a:t>
          </a:r>
          <a:r>
            <a:rPr kumimoji="1" lang="ja-JP" altLang="en-US" sz="1300">
              <a:latin typeface="ＭＳ Ｐゴシック" panose="020B0600070205080204" pitchFamily="50" charset="-128"/>
              <a:ea typeface="ＭＳ Ｐゴシック" panose="020B0600070205080204" pitchFamily="50" charset="-128"/>
            </a:rPr>
            <a:t>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149860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149860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1270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55</xdr:row>
      <xdr:rowOff>1270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293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４ポイント低い水準であり、前年度と比較して３．７ポイント低くなっている。下水道事業、農業集落排水事業の各特別会計及び社会保障経費にかかる特別会計への繰出金は、今後も増加する傾向にあることから、さらなる経常経費の削減に努める。なお、数値の減少は、下水道事業会計の法適化に伴い、繰出金が補助費に移行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56</xdr:row>
      <xdr:rowOff>104140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42340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104140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81280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81280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３ポイント高い水準であり、前年度と比較して４．０ポイント高くなっている。公共交通の確保や医療分野等の支出に加え、人口減少対策として、集落づくりや定住・移住支援を充実させ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今後も必要な経費を見極めながら事業を実施していく。</a:t>
          </a:r>
          <a:r>
            <a:rPr kumimoji="1" lang="ja-JP" altLang="en-US" sz="1300">
              <a:latin typeface="ＭＳ Ｐゴシック" panose="020B0600070205080204" pitchFamily="50" charset="-128"/>
              <a:ea typeface="ＭＳ Ｐゴシック" panose="020B0600070205080204" pitchFamily="50" charset="-128"/>
            </a:rPr>
            <a:t>個人や団体への補助事業は、見直しを継続し、支出の軽減・適正化を図る。なお、数値増加は、下水道事業会計の法適化に伴い、繰出金が補助費に移行したためである。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62992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3952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51562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51562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０ポイント低い水準であり、前年度と比較して０．１ポイント低くなっている。令和元年度において、減債基金を活用した繰上償還を実施した反動減により、前年度より数値が改善した。今後、道路整備事業に加え、公共施設の老朽化対策など公債費支出の増加が見込まれるが、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78994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276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101854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234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101854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５ポイント高い水準であり、前年度と比較して１．２ポイント高くなっている。人件費、補助費等が大きく増加したほか、公債費、維持補修費も増加している。物件費、繰出金については減少となっている。経常収支比率の増加の主要因は、降雪による除雪経費の増大による維持補修費の増であ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101854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46989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1206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124713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893800" y="13120624"/>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124713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16498</xdr:rowOff>
    </xdr:from>
    <xdr:to>
      <xdr:col>29</xdr:col>
      <xdr:colOff>127000</xdr:colOff>
      <xdr:row>18</xdr:row>
      <xdr:rowOff>88086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50223"/>
          <a:ext cx="647700" cy="7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53851</xdr:rowOff>
    </xdr:from>
    <xdr:to>
      <xdr:col>26</xdr:col>
      <xdr:colOff>50800</xdr:colOff>
      <xdr:row>18</xdr:row>
      <xdr:rowOff>88086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87576"/>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40528</xdr:rowOff>
    </xdr:from>
    <xdr:to>
      <xdr:col>22</xdr:col>
      <xdr:colOff>114300</xdr:colOff>
      <xdr:row>18</xdr:row>
      <xdr:rowOff>53851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174253"/>
          <a:ext cx="6985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40528</xdr:rowOff>
    </xdr:from>
    <xdr:to>
      <xdr:col>18</xdr:col>
      <xdr:colOff>177800</xdr:colOff>
      <xdr:row>18</xdr:row>
      <xdr:rowOff>92164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74253"/>
          <a:ext cx="6985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137148</xdr:rowOff>
    </xdr:from>
    <xdr:to>
      <xdr:col>29</xdr:col>
      <xdr:colOff>177800</xdr:colOff>
      <xdr:row>18</xdr:row>
      <xdr:rowOff>67298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9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109225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7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37286</xdr:rowOff>
    </xdr:from>
    <xdr:to>
      <xdr:col>26</xdr:col>
      <xdr:colOff>101600</xdr:colOff>
      <xdr:row>18</xdr:row>
      <xdr:rowOff>138886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123663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5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3051</xdr:rowOff>
    </xdr:from>
    <xdr:to>
      <xdr:col>22</xdr:col>
      <xdr:colOff>165100</xdr:colOff>
      <xdr:row>18</xdr:row>
      <xdr:rowOff>104651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89428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2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161178</xdr:rowOff>
    </xdr:from>
    <xdr:to>
      <xdr:col>19</xdr:col>
      <xdr:colOff>38100</xdr:colOff>
      <xdr:row>18</xdr:row>
      <xdr:rowOff>91328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101505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41364</xdr:rowOff>
    </xdr:from>
    <xdr:to>
      <xdr:col>15</xdr:col>
      <xdr:colOff>101600</xdr:colOff>
      <xdr:row>18</xdr:row>
      <xdr:rowOff>142964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127742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236548</xdr:rowOff>
    </xdr:from>
    <xdr:to>
      <xdr:col>29</xdr:col>
      <xdr:colOff>127000</xdr:colOff>
      <xdr:row>35</xdr:row>
      <xdr:rowOff>257825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846898"/>
          <a:ext cx="647700" cy="2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236548</xdr:rowOff>
    </xdr:from>
    <xdr:to>
      <xdr:col>26</xdr:col>
      <xdr:colOff>50800</xdr:colOff>
      <xdr:row>35</xdr:row>
      <xdr:rowOff>272716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846898"/>
          <a:ext cx="698500" cy="3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251261</xdr:rowOff>
    </xdr:from>
    <xdr:to>
      <xdr:col>22</xdr:col>
      <xdr:colOff>114300</xdr:colOff>
      <xdr:row>35</xdr:row>
      <xdr:rowOff>272716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616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251261</xdr:rowOff>
    </xdr:from>
    <xdr:to>
      <xdr:col>18</xdr:col>
      <xdr:colOff>177800</xdr:colOff>
      <xdr:row>35</xdr:row>
      <xdr:rowOff>340023</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861611"/>
          <a:ext cx="698500" cy="8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207025</xdr:rowOff>
    </xdr:from>
    <xdr:to>
      <xdr:col>29</xdr:col>
      <xdr:colOff>177800</xdr:colOff>
      <xdr:row>35</xdr:row>
      <xdr:rowOff>308625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1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179102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78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185748</xdr:rowOff>
    </xdr:from>
    <xdr:to>
      <xdr:col>26</xdr:col>
      <xdr:colOff>101600</xdr:colOff>
      <xdr:row>35</xdr:row>
      <xdr:rowOff>287348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272125</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8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221916</xdr:rowOff>
    </xdr:from>
    <xdr:to>
      <xdr:col>22</xdr:col>
      <xdr:colOff>165100</xdr:colOff>
      <xdr:row>35</xdr:row>
      <xdr:rowOff>323516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3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308293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200461</xdr:rowOff>
    </xdr:from>
    <xdr:to>
      <xdr:col>19</xdr:col>
      <xdr:colOff>38100</xdr:colOff>
      <xdr:row>35</xdr:row>
      <xdr:rowOff>302061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1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312238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5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289223</xdr:rowOff>
    </xdr:from>
    <xdr:to>
      <xdr:col>15</xdr:col>
      <xdr:colOff>101600</xdr:colOff>
      <xdr:row>36</xdr:row>
      <xdr:rowOff>47923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9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32700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8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85956</xdr:rowOff>
    </xdr:from>
    <xdr:to>
      <xdr:col>24</xdr:col>
      <xdr:colOff>63500</xdr:colOff>
      <xdr:row>37</xdr:row>
      <xdr:rowOff>4498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86706"/>
          <a:ext cx="838200" cy="2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121488</xdr:rowOff>
    </xdr:from>
    <xdr:to>
      <xdr:col>19</xdr:col>
      <xdr:colOff>177800</xdr:colOff>
      <xdr:row>37</xdr:row>
      <xdr:rowOff>4498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293688"/>
          <a:ext cx="8890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119195</xdr:rowOff>
    </xdr:from>
    <xdr:to>
      <xdr:col>15</xdr:col>
      <xdr:colOff>50800</xdr:colOff>
      <xdr:row>36</xdr:row>
      <xdr:rowOff>121488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9139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119195</xdr:rowOff>
    </xdr:from>
    <xdr:to>
      <xdr:col>10</xdr:col>
      <xdr:colOff>114300</xdr:colOff>
      <xdr:row>36</xdr:row>
      <xdr:rowOff>150414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91395"/>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35156</xdr:rowOff>
    </xdr:from>
    <xdr:to>
      <xdr:col>24</xdr:col>
      <xdr:colOff>114300</xdr:colOff>
      <xdr:row>35</xdr:row>
      <xdr:rowOff>136756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58033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8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125148</xdr:rowOff>
    </xdr:from>
    <xdr:to>
      <xdr:col>20</xdr:col>
      <xdr:colOff>38100</xdr:colOff>
      <xdr:row>37</xdr:row>
      <xdr:rowOff>55298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46425</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70688</xdr:rowOff>
    </xdr:from>
    <xdr:to>
      <xdr:col>15</xdr:col>
      <xdr:colOff>101600</xdr:colOff>
      <xdr:row>37</xdr:row>
      <xdr:rowOff>838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163415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68395</xdr:rowOff>
    </xdr:from>
    <xdr:to>
      <xdr:col>10</xdr:col>
      <xdr:colOff>165100</xdr:colOff>
      <xdr:row>36</xdr:row>
      <xdr:rowOff>169995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15072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0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99614</xdr:rowOff>
    </xdr:from>
    <xdr:to>
      <xdr:col>6</xdr:col>
      <xdr:colOff>38100</xdr:colOff>
      <xdr:row>37</xdr:row>
      <xdr:rowOff>29764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20891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109346</xdr:rowOff>
    </xdr:from>
    <xdr:to>
      <xdr:col>24</xdr:col>
      <xdr:colOff>63500</xdr:colOff>
      <xdr:row>56</xdr:row>
      <xdr:rowOff>111792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10546"/>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109346</xdr:rowOff>
    </xdr:from>
    <xdr:to>
      <xdr:col>19</xdr:col>
      <xdr:colOff>177800</xdr:colOff>
      <xdr:row>56</xdr:row>
      <xdr:rowOff>124330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10546"/>
          <a:ext cx="8890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124330</xdr:rowOff>
    </xdr:from>
    <xdr:to>
      <xdr:col>15</xdr:col>
      <xdr:colOff>50800</xdr:colOff>
      <xdr:row>56</xdr:row>
      <xdr:rowOff>124593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25530"/>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96579</xdr:rowOff>
    </xdr:from>
    <xdr:to>
      <xdr:col>10</xdr:col>
      <xdr:colOff>114300</xdr:colOff>
      <xdr:row>56</xdr:row>
      <xdr:rowOff>124593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697779"/>
          <a:ext cx="889000" cy="2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60992</xdr:rowOff>
    </xdr:from>
    <xdr:to>
      <xdr:col>24</xdr:col>
      <xdr:colOff>114300</xdr:colOff>
      <xdr:row>56</xdr:row>
      <xdr:rowOff>162592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83869</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58546</xdr:rowOff>
    </xdr:from>
    <xdr:to>
      <xdr:col>20</xdr:col>
      <xdr:colOff>38100</xdr:colOff>
      <xdr:row>56</xdr:row>
      <xdr:rowOff>160146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5223</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3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73530</xdr:rowOff>
    </xdr:from>
    <xdr:to>
      <xdr:col>15</xdr:col>
      <xdr:colOff>101600</xdr:colOff>
      <xdr:row>57</xdr:row>
      <xdr:rowOff>3680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20207</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44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73793</xdr:rowOff>
    </xdr:from>
    <xdr:to>
      <xdr:col>10</xdr:col>
      <xdr:colOff>165100</xdr:colOff>
      <xdr:row>57</xdr:row>
      <xdr:rowOff>3943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20470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45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45779</xdr:rowOff>
    </xdr:from>
    <xdr:to>
      <xdr:col>6</xdr:col>
      <xdr:colOff>38100</xdr:colOff>
      <xdr:row>56</xdr:row>
      <xdr:rowOff>147379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163906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42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137237</xdr:rowOff>
    </xdr:from>
    <xdr:to>
      <xdr:col>24</xdr:col>
      <xdr:colOff>63500</xdr:colOff>
      <xdr:row>78</xdr:row>
      <xdr:rowOff>155739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510337"/>
          <a:ext cx="8382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155739</xdr:rowOff>
    </xdr:from>
    <xdr:to>
      <xdr:col>19</xdr:col>
      <xdr:colOff>177800</xdr:colOff>
      <xdr:row>78</xdr:row>
      <xdr:rowOff>157302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52883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157302</xdr:rowOff>
    </xdr:from>
    <xdr:to>
      <xdr:col>15</xdr:col>
      <xdr:colOff>50800</xdr:colOff>
      <xdr:row>79</xdr:row>
      <xdr:rowOff>26212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530402"/>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167653</xdr:rowOff>
    </xdr:from>
    <xdr:to>
      <xdr:col>10</xdr:col>
      <xdr:colOff>114300</xdr:colOff>
      <xdr:row>79</xdr:row>
      <xdr:rowOff>26212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540753"/>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86437</xdr:rowOff>
    </xdr:from>
    <xdr:to>
      <xdr:col>24</xdr:col>
      <xdr:colOff>114300</xdr:colOff>
      <xdr:row>79</xdr:row>
      <xdr:rowOff>16587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4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1364</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3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104939</xdr:rowOff>
    </xdr:from>
    <xdr:to>
      <xdr:col>20</xdr:col>
      <xdr:colOff>38100</xdr:colOff>
      <xdr:row>79</xdr:row>
      <xdr:rowOff>35089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26216</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106502</xdr:rowOff>
    </xdr:from>
    <xdr:to>
      <xdr:col>15</xdr:col>
      <xdr:colOff>101600</xdr:colOff>
      <xdr:row>79</xdr:row>
      <xdr:rowOff>36652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27779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146862</xdr:rowOff>
    </xdr:from>
    <xdr:to>
      <xdr:col>10</xdr:col>
      <xdr:colOff>165100</xdr:colOff>
      <xdr:row>79</xdr:row>
      <xdr:rowOff>77012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68139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116853</xdr:rowOff>
    </xdr:from>
    <xdr:to>
      <xdr:col>6</xdr:col>
      <xdr:colOff>38100</xdr:colOff>
      <xdr:row>79</xdr:row>
      <xdr:rowOff>47003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38130</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112497</xdr:rowOff>
    </xdr:from>
    <xdr:to>
      <xdr:col>24</xdr:col>
      <xdr:colOff>63500</xdr:colOff>
      <xdr:row>97</xdr:row>
      <xdr:rowOff>147993</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743147"/>
          <a:ext cx="8382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147993</xdr:rowOff>
    </xdr:from>
    <xdr:to>
      <xdr:col>19</xdr:col>
      <xdr:colOff>177800</xdr:colOff>
      <xdr:row>97</xdr:row>
      <xdr:rowOff>159513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778643"/>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155499</xdr:rowOff>
    </xdr:from>
    <xdr:to>
      <xdr:col>15</xdr:col>
      <xdr:colOff>50800</xdr:colOff>
      <xdr:row>97</xdr:row>
      <xdr:rowOff>159513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78614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97</xdr:row>
      <xdr:rowOff>155499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78410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61697</xdr:rowOff>
    </xdr:from>
    <xdr:to>
      <xdr:col>24</xdr:col>
      <xdr:colOff>114300</xdr:colOff>
      <xdr:row>97</xdr:row>
      <xdr:rowOff>163297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40124</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97193</xdr:rowOff>
    </xdr:from>
    <xdr:to>
      <xdr:col>20</xdr:col>
      <xdr:colOff>38100</xdr:colOff>
      <xdr:row>98</xdr:row>
      <xdr:rowOff>27343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7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18470</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82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108713</xdr:rowOff>
    </xdr:from>
    <xdr:to>
      <xdr:col>15</xdr:col>
      <xdr:colOff>101600</xdr:colOff>
      <xdr:row>98</xdr:row>
      <xdr:rowOff>38863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29990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8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104699</xdr:rowOff>
    </xdr:from>
    <xdr:to>
      <xdr:col>10</xdr:col>
      <xdr:colOff>165100</xdr:colOff>
      <xdr:row>98</xdr:row>
      <xdr:rowOff>34849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25976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8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102654</xdr:rowOff>
    </xdr:from>
    <xdr:to>
      <xdr:col>6</xdr:col>
      <xdr:colOff>38100</xdr:colOff>
      <xdr:row>98</xdr:row>
      <xdr:rowOff>32804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23931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145607</xdr:rowOff>
    </xdr:from>
    <xdr:to>
      <xdr:col>55</xdr:col>
      <xdr:colOff>0</xdr:colOff>
      <xdr:row>38</xdr:row>
      <xdr:rowOff>49641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17807"/>
          <a:ext cx="8382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49641</xdr:rowOff>
    </xdr:from>
    <xdr:to>
      <xdr:col>50</xdr:col>
      <xdr:colOff>114300</xdr:colOff>
      <xdr:row>38</xdr:row>
      <xdr:rowOff>49881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6474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49881</xdr:rowOff>
    </xdr:from>
    <xdr:to>
      <xdr:col>45</xdr:col>
      <xdr:colOff>177800</xdr:colOff>
      <xdr:row>38</xdr:row>
      <xdr:rowOff>51430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6498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51430</xdr:rowOff>
    </xdr:from>
    <xdr:to>
      <xdr:col>41</xdr:col>
      <xdr:colOff>50800</xdr:colOff>
      <xdr:row>38</xdr:row>
      <xdr:rowOff>52643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66530"/>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94807</xdr:rowOff>
    </xdr:from>
    <xdr:to>
      <xdr:col>55</xdr:col>
      <xdr:colOff>50800</xdr:colOff>
      <xdr:row>37</xdr:row>
      <xdr:rowOff>24957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170291</xdr:rowOff>
    </xdr:from>
    <xdr:to>
      <xdr:col>50</xdr:col>
      <xdr:colOff>165100</xdr:colOff>
      <xdr:row>38</xdr:row>
      <xdr:rowOff>100441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91568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0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170531</xdr:rowOff>
    </xdr:from>
    <xdr:to>
      <xdr:col>46</xdr:col>
      <xdr:colOff>38100</xdr:colOff>
      <xdr:row>38</xdr:row>
      <xdr:rowOff>100681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91808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0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xdr:rowOff>
    </xdr:from>
    <xdr:to>
      <xdr:col>41</xdr:col>
      <xdr:colOff>101600</xdr:colOff>
      <xdr:row>38</xdr:row>
      <xdr:rowOff>102230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93357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1843</xdr:rowOff>
    </xdr:from>
    <xdr:to>
      <xdr:col>36</xdr:col>
      <xdr:colOff>165100</xdr:colOff>
      <xdr:row>38</xdr:row>
      <xdr:rowOff>103443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94570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95414</xdr:rowOff>
    </xdr:from>
    <xdr:to>
      <xdr:col>55</xdr:col>
      <xdr:colOff>0</xdr:colOff>
      <xdr:row>58</xdr:row>
      <xdr:rowOff>106858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39514"/>
          <a:ext cx="8382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57927</xdr:rowOff>
    </xdr:from>
    <xdr:to>
      <xdr:col>50</xdr:col>
      <xdr:colOff>114300</xdr:colOff>
      <xdr:row>58</xdr:row>
      <xdr:rowOff>95414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02027"/>
          <a:ext cx="889000" cy="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57927</xdr:rowOff>
    </xdr:from>
    <xdr:to>
      <xdr:col>45</xdr:col>
      <xdr:colOff>177800</xdr:colOff>
      <xdr:row>58</xdr:row>
      <xdr:rowOff>71537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02027"/>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71537</xdr:rowOff>
    </xdr:from>
    <xdr:to>
      <xdr:col>41</xdr:col>
      <xdr:colOff>50800</xdr:colOff>
      <xdr:row>58</xdr:row>
      <xdr:rowOff>93783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15637"/>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56058</xdr:rowOff>
    </xdr:from>
    <xdr:to>
      <xdr:col>55</xdr:col>
      <xdr:colOff>50800</xdr:colOff>
      <xdr:row>58</xdr:row>
      <xdr:rowOff>157658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44614</xdr:rowOff>
    </xdr:from>
    <xdr:to>
      <xdr:col>50</xdr:col>
      <xdr:colOff>165100</xdr:colOff>
      <xdr:row>58</xdr:row>
      <xdr:rowOff>146214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137341</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0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7127</xdr:rowOff>
    </xdr:from>
    <xdr:to>
      <xdr:col>46</xdr:col>
      <xdr:colOff>38100</xdr:colOff>
      <xdr:row>58</xdr:row>
      <xdr:rowOff>108727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125254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2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20737</xdr:rowOff>
    </xdr:from>
    <xdr:to>
      <xdr:col>41</xdr:col>
      <xdr:colOff>101600</xdr:colOff>
      <xdr:row>58</xdr:row>
      <xdr:rowOff>122337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138864</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42983</xdr:rowOff>
    </xdr:from>
    <xdr:to>
      <xdr:col>36</xdr:col>
      <xdr:colOff>165100</xdr:colOff>
      <xdr:row>58</xdr:row>
      <xdr:rowOff>144583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135710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18969</xdr:rowOff>
    </xdr:from>
    <xdr:to>
      <xdr:col>55</xdr:col>
      <xdr:colOff>0</xdr:colOff>
      <xdr:row>79</xdr:row>
      <xdr:rowOff>23964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63519"/>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23964</xdr:rowOff>
    </xdr:from>
    <xdr:to>
      <xdr:col>50</xdr:col>
      <xdr:colOff>114300</xdr:colOff>
      <xdr:row>79</xdr:row>
      <xdr:rowOff>31907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68514"/>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8568</xdr:rowOff>
    </xdr:from>
    <xdr:to>
      <xdr:col>45</xdr:col>
      <xdr:colOff>177800</xdr:colOff>
      <xdr:row>79</xdr:row>
      <xdr:rowOff>31907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553118"/>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114599</xdr:rowOff>
    </xdr:from>
    <xdr:to>
      <xdr:col>41</xdr:col>
      <xdr:colOff>50800</xdr:colOff>
      <xdr:row>79</xdr:row>
      <xdr:rowOff>8568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487699"/>
          <a:ext cx="889000" cy="6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139619</xdr:rowOff>
    </xdr:from>
    <xdr:to>
      <xdr:col>55</xdr:col>
      <xdr:colOff>50800</xdr:colOff>
      <xdr:row>79</xdr:row>
      <xdr:rowOff>69769</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144614</xdr:rowOff>
    </xdr:from>
    <xdr:to>
      <xdr:col>50</xdr:col>
      <xdr:colOff>165100</xdr:colOff>
      <xdr:row>79</xdr:row>
      <xdr:rowOff>74764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65891</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6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152557</xdr:rowOff>
    </xdr:from>
    <xdr:to>
      <xdr:col>46</xdr:col>
      <xdr:colOff>38100</xdr:colOff>
      <xdr:row>79</xdr:row>
      <xdr:rowOff>82707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73834</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1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129218</xdr:rowOff>
    </xdr:from>
    <xdr:to>
      <xdr:col>41</xdr:col>
      <xdr:colOff>101600</xdr:colOff>
      <xdr:row>79</xdr:row>
      <xdr:rowOff>59368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50495</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5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63799</xdr:rowOff>
    </xdr:from>
    <xdr:to>
      <xdr:col>36</xdr:col>
      <xdr:colOff>165100</xdr:colOff>
      <xdr:row>78</xdr:row>
      <xdr:rowOff>165399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10476</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2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139323</xdr:rowOff>
    </xdr:from>
    <xdr:to>
      <xdr:col>55</xdr:col>
      <xdr:colOff>0</xdr:colOff>
      <xdr:row>99</xdr:row>
      <xdr:rowOff>611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941423"/>
          <a:ext cx="8382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20216</xdr:rowOff>
    </xdr:from>
    <xdr:to>
      <xdr:col>50</xdr:col>
      <xdr:colOff>114300</xdr:colOff>
      <xdr:row>98</xdr:row>
      <xdr:rowOff>139323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822316"/>
          <a:ext cx="889000" cy="1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20216</xdr:rowOff>
    </xdr:from>
    <xdr:to>
      <xdr:col>45</xdr:col>
      <xdr:colOff>177800</xdr:colOff>
      <xdr:row>98</xdr:row>
      <xdr:rowOff>73116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22316"/>
          <a:ext cx="889000" cy="5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73116</xdr:rowOff>
    </xdr:from>
    <xdr:to>
      <xdr:col>41</xdr:col>
      <xdr:colOff>50800</xdr:colOff>
      <xdr:row>99</xdr:row>
      <xdr:rowOff>38340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75216"/>
          <a:ext cx="889000" cy="1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121261</xdr:rowOff>
    </xdr:from>
    <xdr:to>
      <xdr:col>55</xdr:col>
      <xdr:colOff>50800</xdr:colOff>
      <xdr:row>99</xdr:row>
      <xdr:rowOff>51411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9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88523</xdr:rowOff>
    </xdr:from>
    <xdr:to>
      <xdr:col>50</xdr:col>
      <xdr:colOff>165100</xdr:colOff>
      <xdr:row>99</xdr:row>
      <xdr:rowOff>18673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9800</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140866</xdr:rowOff>
    </xdr:from>
    <xdr:to>
      <xdr:col>46</xdr:col>
      <xdr:colOff>38100</xdr:colOff>
      <xdr:row>98</xdr:row>
      <xdr:rowOff>71016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87543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54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22316</xdr:rowOff>
    </xdr:from>
    <xdr:to>
      <xdr:col>41</xdr:col>
      <xdr:colOff>101600</xdr:colOff>
      <xdr:row>98</xdr:row>
      <xdr:rowOff>123916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140443</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5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158990</xdr:rowOff>
    </xdr:from>
    <xdr:to>
      <xdr:col>36</xdr:col>
      <xdr:colOff>165100</xdr:colOff>
      <xdr:row>99</xdr:row>
      <xdr:rowOff>89140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9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80267</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37428" y="170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32433</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18983"/>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9535</xdr:rowOff>
    </xdr:from>
    <xdr:to>
      <xdr:col>81</xdr:col>
      <xdr:colOff>50800</xdr:colOff>
      <xdr:row>39</xdr:row>
      <xdr:rowOff>32433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96085"/>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9535</xdr:rowOff>
    </xdr:from>
    <xdr:to>
      <xdr:col>76</xdr:col>
      <xdr:colOff>114300</xdr:colOff>
      <xdr:row>39</xdr:row>
      <xdr:rowOff>39531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96085"/>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39531</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26081"/>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153083</xdr:rowOff>
    </xdr:from>
    <xdr:to>
      <xdr:col>81</xdr:col>
      <xdr:colOff>101600</xdr:colOff>
      <xdr:row>39</xdr:row>
      <xdr:rowOff>83233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74360</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130185</xdr:rowOff>
    </xdr:from>
    <xdr:to>
      <xdr:col>76</xdr:col>
      <xdr:colOff>165100</xdr:colOff>
      <xdr:row>39</xdr:row>
      <xdr:rowOff>60335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51462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160181</xdr:rowOff>
    </xdr:from>
    <xdr:to>
      <xdr:col>72</xdr:col>
      <xdr:colOff>38100</xdr:colOff>
      <xdr:row>39</xdr:row>
      <xdr:rowOff>90331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81458</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168777</xdr:rowOff>
    </xdr:from>
    <xdr:to>
      <xdr:col>85</xdr:col>
      <xdr:colOff>127000</xdr:colOff>
      <xdr:row>76</xdr:row>
      <xdr:rowOff>4735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027527"/>
          <a:ext cx="8382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168777</xdr:rowOff>
    </xdr:from>
    <xdr:to>
      <xdr:col>81</xdr:col>
      <xdr:colOff>50800</xdr:colOff>
      <xdr:row>76</xdr:row>
      <xdr:rowOff>32755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027527"/>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53021</xdr:rowOff>
    </xdr:from>
    <xdr:to>
      <xdr:col>76</xdr:col>
      <xdr:colOff>114300</xdr:colOff>
      <xdr:row>76</xdr:row>
      <xdr:rowOff>32755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2911771"/>
          <a:ext cx="889000" cy="1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53021</xdr:rowOff>
    </xdr:from>
    <xdr:to>
      <xdr:col>71</xdr:col>
      <xdr:colOff>177800</xdr:colOff>
      <xdr:row>76</xdr:row>
      <xdr:rowOff>58621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2911771"/>
          <a:ext cx="8890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125385</xdr:rowOff>
    </xdr:from>
    <xdr:to>
      <xdr:col>85</xdr:col>
      <xdr:colOff>177800</xdr:colOff>
      <xdr:row>76</xdr:row>
      <xdr:rowOff>55535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103812</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9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117978</xdr:rowOff>
    </xdr:from>
    <xdr:to>
      <xdr:col>81</xdr:col>
      <xdr:colOff>101600</xdr:colOff>
      <xdr:row>76</xdr:row>
      <xdr:rowOff>48127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76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39254</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153405</xdr:rowOff>
    </xdr:from>
    <xdr:to>
      <xdr:col>76</xdr:col>
      <xdr:colOff>165100</xdr:colOff>
      <xdr:row>76</xdr:row>
      <xdr:rowOff>83555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0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74682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1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2221</xdr:rowOff>
    </xdr:from>
    <xdr:to>
      <xdr:col>72</xdr:col>
      <xdr:colOff>38100</xdr:colOff>
      <xdr:row>75</xdr:row>
      <xdr:rowOff>103821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28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120348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6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7821</xdr:rowOff>
    </xdr:from>
    <xdr:to>
      <xdr:col>67</xdr:col>
      <xdr:colOff>101600</xdr:colOff>
      <xdr:row>76</xdr:row>
      <xdr:rowOff>109421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100548</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1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32525</xdr:rowOff>
    </xdr:from>
    <xdr:to>
      <xdr:col>85</xdr:col>
      <xdr:colOff>127000</xdr:colOff>
      <xdr:row>99</xdr:row>
      <xdr:rowOff>51726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7006075"/>
          <a:ext cx="8382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32525</xdr:rowOff>
    </xdr:from>
    <xdr:to>
      <xdr:col>81</xdr:col>
      <xdr:colOff>50800</xdr:colOff>
      <xdr:row>99</xdr:row>
      <xdr:rowOff>47355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7006075"/>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47355</xdr:rowOff>
    </xdr:from>
    <xdr:to>
      <xdr:col>76</xdr:col>
      <xdr:colOff>114300</xdr:colOff>
      <xdr:row>99</xdr:row>
      <xdr:rowOff>52826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702090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148763</xdr:rowOff>
    </xdr:from>
    <xdr:to>
      <xdr:col>71</xdr:col>
      <xdr:colOff>177800</xdr:colOff>
      <xdr:row>99</xdr:row>
      <xdr:rowOff>52826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50863"/>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926</xdr:rowOff>
    </xdr:from>
    <xdr:to>
      <xdr:col>85</xdr:col>
      <xdr:colOff>177800</xdr:colOff>
      <xdr:row>99</xdr:row>
      <xdr:rowOff>102526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87303</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153175</xdr:rowOff>
    </xdr:from>
    <xdr:to>
      <xdr:col>81</xdr:col>
      <xdr:colOff>101600</xdr:colOff>
      <xdr:row>99</xdr:row>
      <xdr:rowOff>83325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74452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70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168005</xdr:rowOff>
    </xdr:from>
    <xdr:to>
      <xdr:col>76</xdr:col>
      <xdr:colOff>165100</xdr:colOff>
      <xdr:row>99</xdr:row>
      <xdr:rowOff>98155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9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89282</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70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2026</xdr:rowOff>
    </xdr:from>
    <xdr:to>
      <xdr:col>72</xdr:col>
      <xdr:colOff>38100</xdr:colOff>
      <xdr:row>99</xdr:row>
      <xdr:rowOff>103626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94753</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70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97963</xdr:rowOff>
    </xdr:from>
    <xdr:to>
      <xdr:col>67</xdr:col>
      <xdr:colOff>101600</xdr:colOff>
      <xdr:row>99</xdr:row>
      <xdr:rowOff>28113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44640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44183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159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44259</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44031</xdr:rowOff>
    </xdr:from>
    <xdr:to>
      <xdr:col>107</xdr:col>
      <xdr:colOff>50800</xdr:colOff>
      <xdr:row>59</xdr:row>
      <xdr:rowOff>44259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159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43549</xdr:rowOff>
    </xdr:from>
    <xdr:to>
      <xdr:col>102</xdr:col>
      <xdr:colOff>114300</xdr:colOff>
      <xdr:row>59</xdr:row>
      <xdr:rowOff>44031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15909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164833</xdr:rowOff>
    </xdr:from>
    <xdr:to>
      <xdr:col>116</xdr:col>
      <xdr:colOff>114300</xdr:colOff>
      <xdr:row>59</xdr:row>
      <xdr:rowOff>94983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13932"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164833</xdr:rowOff>
    </xdr:from>
    <xdr:to>
      <xdr:col>112</xdr:col>
      <xdr:colOff>38100</xdr:colOff>
      <xdr:row>59</xdr:row>
      <xdr:rowOff>94983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86110</xdr:rowOff>
    </xdr:from>
    <xdr:ext cx="313932"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66333" y="1020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86186</xdr:rowOff>
    </xdr:from>
    <xdr:ext cx="313932"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77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164681</xdr:rowOff>
    </xdr:from>
    <xdr:to>
      <xdr:col>102</xdr:col>
      <xdr:colOff>165100</xdr:colOff>
      <xdr:row>59</xdr:row>
      <xdr:rowOff>94831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85958</xdr:rowOff>
    </xdr:from>
    <xdr:ext cx="313932"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164199</xdr:rowOff>
    </xdr:from>
    <xdr:to>
      <xdr:col>98</xdr:col>
      <xdr:colOff>38100</xdr:colOff>
      <xdr:row>59</xdr:row>
      <xdr:rowOff>94349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85476</xdr:rowOff>
    </xdr:from>
    <xdr:ext cx="313932"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99333" y="10201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105290</xdr:rowOff>
    </xdr:from>
    <xdr:to>
      <xdr:col>116</xdr:col>
      <xdr:colOff>63500</xdr:colOff>
      <xdr:row>78</xdr:row>
      <xdr:rowOff>77684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3306940"/>
          <a:ext cx="838200" cy="1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105290</xdr:rowOff>
    </xdr:from>
    <xdr:to>
      <xdr:col>111</xdr:col>
      <xdr:colOff>177800</xdr:colOff>
      <xdr:row>77</xdr:row>
      <xdr:rowOff>117570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306940"/>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80885</xdr:rowOff>
    </xdr:from>
    <xdr:to>
      <xdr:col>107</xdr:col>
      <xdr:colOff>50800</xdr:colOff>
      <xdr:row>77</xdr:row>
      <xdr:rowOff>117570</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3282535"/>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80885</xdr:rowOff>
    </xdr:from>
    <xdr:to>
      <xdr:col>102</xdr:col>
      <xdr:colOff>114300</xdr:colOff>
      <xdr:row>77</xdr:row>
      <xdr:rowOff>85696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82535"/>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26884</xdr:rowOff>
    </xdr:from>
    <xdr:to>
      <xdr:col>116</xdr:col>
      <xdr:colOff>114300</xdr:colOff>
      <xdr:row>78</xdr:row>
      <xdr:rowOff>128484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3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5311</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54490</xdr:rowOff>
    </xdr:from>
    <xdr:to>
      <xdr:col>112</xdr:col>
      <xdr:colOff>38100</xdr:colOff>
      <xdr:row>77</xdr:row>
      <xdr:rowOff>156090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2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147217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3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66770</xdr:rowOff>
    </xdr:from>
    <xdr:to>
      <xdr:col>107</xdr:col>
      <xdr:colOff>101600</xdr:colOff>
      <xdr:row>77</xdr:row>
      <xdr:rowOff>168370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2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159497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3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30085</xdr:rowOff>
    </xdr:from>
    <xdr:to>
      <xdr:col>102</xdr:col>
      <xdr:colOff>165100</xdr:colOff>
      <xdr:row>77</xdr:row>
      <xdr:rowOff>131685</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122812</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34896</xdr:rowOff>
    </xdr:from>
    <xdr:to>
      <xdr:col>98</xdr:col>
      <xdr:colOff>38100</xdr:colOff>
      <xdr:row>77</xdr:row>
      <xdr:rowOff>136496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127623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3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７２４，２１８円となっている。主な構成項目である物件費では、住民一人当たり１１７，３２５円となっており、類似団体と比較して高い数値となっている。体育館、図書館や博物館等の社会教育施設をはじめ、人口規模と比較して多数の公共施設を抱えていることから、類似団体より数値が高い要因の一つとなっており、維持管理経費の削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７１，８３３円となっており、類似団体と比較して低い数値となっている。前年度実施の旧中央公民館解体工事及び駐車場整備事業や福祉避難所改修事業が皆減したことから、減額となった。</a:t>
          </a: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３，６１６円となっており、類似団体と比較して低い数値となっている。前年度と比較して住民一人あたり１，２９６円減額となっているが、これは前年度に減債基金を利用した繰上償還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78958</xdr:rowOff>
    </xdr:from>
    <xdr:to>
      <xdr:col>24</xdr:col>
      <xdr:colOff>63500</xdr:colOff>
      <xdr:row>36</xdr:row>
      <xdr:rowOff>107696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51158"/>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21318</xdr:rowOff>
    </xdr:from>
    <xdr:to>
      <xdr:col>19</xdr:col>
      <xdr:colOff>177800</xdr:colOff>
      <xdr:row>36</xdr:row>
      <xdr:rowOff>78958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193518"/>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21318</xdr:rowOff>
    </xdr:from>
    <xdr:to>
      <xdr:col>15</xdr:col>
      <xdr:colOff>50800</xdr:colOff>
      <xdr:row>36</xdr:row>
      <xdr:rowOff>58384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193518"/>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58384</xdr:rowOff>
    </xdr:from>
    <xdr:to>
      <xdr:col>10</xdr:col>
      <xdr:colOff>114300</xdr:colOff>
      <xdr:row>36</xdr:row>
      <xdr:rowOff>68834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23058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56896</xdr:rowOff>
    </xdr:from>
    <xdr:to>
      <xdr:col>24</xdr:col>
      <xdr:colOff>114300</xdr:colOff>
      <xdr:row>36</xdr:row>
      <xdr:rowOff>158496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35323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28158</xdr:rowOff>
    </xdr:from>
    <xdr:to>
      <xdr:col>20</xdr:col>
      <xdr:colOff>38100</xdr:colOff>
      <xdr:row>36</xdr:row>
      <xdr:rowOff>129758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120885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9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141968</xdr:rowOff>
    </xdr:from>
    <xdr:to>
      <xdr:col>15</xdr:col>
      <xdr:colOff>101600</xdr:colOff>
      <xdr:row>36</xdr:row>
      <xdr:rowOff>72118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88645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9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7584</xdr:rowOff>
    </xdr:from>
    <xdr:to>
      <xdr:col>10</xdr:col>
      <xdr:colOff>165100</xdr:colOff>
      <xdr:row>36</xdr:row>
      <xdr:rowOff>109184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125711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9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18034</xdr:rowOff>
    </xdr:from>
    <xdr:to>
      <xdr:col>6</xdr:col>
      <xdr:colOff>38100</xdr:colOff>
      <xdr:row>36</xdr:row>
      <xdr:rowOff>119634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110761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64126</xdr:rowOff>
    </xdr:from>
    <xdr:to>
      <xdr:col>24</xdr:col>
      <xdr:colOff>63500</xdr:colOff>
      <xdr:row>59</xdr:row>
      <xdr:rowOff>1162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08226"/>
          <a:ext cx="838200" cy="1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xdr:rowOff>
    </xdr:from>
    <xdr:to>
      <xdr:col>19</xdr:col>
      <xdr:colOff>177800</xdr:colOff>
      <xdr:row>59</xdr:row>
      <xdr:rowOff>12300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116712"/>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12300</xdr:rowOff>
    </xdr:from>
    <xdr:to>
      <xdr:col>15</xdr:col>
      <xdr:colOff>50800</xdr:colOff>
      <xdr:row>59</xdr:row>
      <xdr:rowOff>13009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127850"/>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163264</xdr:rowOff>
    </xdr:from>
    <xdr:to>
      <xdr:col>10</xdr:col>
      <xdr:colOff>114300</xdr:colOff>
      <xdr:row>59</xdr:row>
      <xdr:rowOff>13009</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10736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13326</xdr:rowOff>
    </xdr:from>
    <xdr:to>
      <xdr:col>24</xdr:col>
      <xdr:colOff>114300</xdr:colOff>
      <xdr:row>58</xdr:row>
      <xdr:rowOff>114926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99703</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7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121812</xdr:rowOff>
    </xdr:from>
    <xdr:to>
      <xdr:col>20</xdr:col>
      <xdr:colOff>38100</xdr:colOff>
      <xdr:row>59</xdr:row>
      <xdr:rowOff>51962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43089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132950</xdr:rowOff>
    </xdr:from>
    <xdr:to>
      <xdr:col>15</xdr:col>
      <xdr:colOff>101600</xdr:colOff>
      <xdr:row>59</xdr:row>
      <xdr:rowOff>63100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54227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133659</xdr:rowOff>
    </xdr:from>
    <xdr:to>
      <xdr:col>10</xdr:col>
      <xdr:colOff>165100</xdr:colOff>
      <xdr:row>59</xdr:row>
      <xdr:rowOff>63809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54936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112464</xdr:rowOff>
    </xdr:from>
    <xdr:to>
      <xdr:col>6</xdr:col>
      <xdr:colOff>38100</xdr:colOff>
      <xdr:row>59</xdr:row>
      <xdr:rowOff>42614</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33741</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145021</xdr:rowOff>
    </xdr:from>
    <xdr:to>
      <xdr:col>24</xdr:col>
      <xdr:colOff>63500</xdr:colOff>
      <xdr:row>76</xdr:row>
      <xdr:rowOff>87499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03771"/>
          <a:ext cx="838200" cy="1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65993</xdr:rowOff>
    </xdr:from>
    <xdr:to>
      <xdr:col>19</xdr:col>
      <xdr:colOff>177800</xdr:colOff>
      <xdr:row>76</xdr:row>
      <xdr:rowOff>87499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09619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16890</xdr:rowOff>
    </xdr:from>
    <xdr:to>
      <xdr:col>15</xdr:col>
      <xdr:colOff>50800</xdr:colOff>
      <xdr:row>76</xdr:row>
      <xdr:rowOff>65993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047090"/>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16890</xdr:rowOff>
    </xdr:from>
    <xdr:to>
      <xdr:col>10</xdr:col>
      <xdr:colOff>114300</xdr:colOff>
      <xdr:row>76</xdr:row>
      <xdr:rowOff>70343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47090"/>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94221</xdr:rowOff>
    </xdr:from>
    <xdr:to>
      <xdr:col>24</xdr:col>
      <xdr:colOff>114300</xdr:colOff>
      <xdr:row>76</xdr:row>
      <xdr:rowOff>24371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117098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80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36699</xdr:rowOff>
    </xdr:from>
    <xdr:to>
      <xdr:col>20</xdr:col>
      <xdr:colOff>38100</xdr:colOff>
      <xdr:row>76</xdr:row>
      <xdr:rowOff>138299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129426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5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15193</xdr:rowOff>
    </xdr:from>
    <xdr:to>
      <xdr:col>15</xdr:col>
      <xdr:colOff>101600</xdr:colOff>
      <xdr:row>76</xdr:row>
      <xdr:rowOff>116793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107920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137540</xdr:rowOff>
    </xdr:from>
    <xdr:to>
      <xdr:col>10</xdr:col>
      <xdr:colOff>165100</xdr:colOff>
      <xdr:row>76</xdr:row>
      <xdr:rowOff>67690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84217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19543</xdr:rowOff>
    </xdr:from>
    <xdr:to>
      <xdr:col>6</xdr:col>
      <xdr:colOff>38100</xdr:colOff>
      <xdr:row>76</xdr:row>
      <xdr:rowOff>121143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112270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14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74681</xdr:rowOff>
    </xdr:from>
    <xdr:to>
      <xdr:col>24</xdr:col>
      <xdr:colOff>63500</xdr:colOff>
      <xdr:row>96</xdr:row>
      <xdr:rowOff>92174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533881"/>
          <a:ext cx="8382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74681</xdr:rowOff>
    </xdr:from>
    <xdr:to>
      <xdr:col>19</xdr:col>
      <xdr:colOff>177800</xdr:colOff>
      <xdr:row>96</xdr:row>
      <xdr:rowOff>121589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533881"/>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29023</xdr:rowOff>
    </xdr:from>
    <xdr:to>
      <xdr:col>15</xdr:col>
      <xdr:colOff>50800</xdr:colOff>
      <xdr:row>96</xdr:row>
      <xdr:rowOff>121589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488223"/>
          <a:ext cx="889000" cy="9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29023</xdr:rowOff>
    </xdr:from>
    <xdr:to>
      <xdr:col>10</xdr:col>
      <xdr:colOff>114300</xdr:colOff>
      <xdr:row>96</xdr:row>
      <xdr:rowOff>155313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488223"/>
          <a:ext cx="889000" cy="1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41374</xdr:rowOff>
    </xdr:from>
    <xdr:to>
      <xdr:col>24</xdr:col>
      <xdr:colOff>114300</xdr:colOff>
      <xdr:row>96</xdr:row>
      <xdr:rowOff>142974</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19801</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23881</xdr:rowOff>
    </xdr:from>
    <xdr:to>
      <xdr:col>20</xdr:col>
      <xdr:colOff>38100</xdr:colOff>
      <xdr:row>96</xdr:row>
      <xdr:rowOff>125481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4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116608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5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70789</xdr:rowOff>
    </xdr:from>
    <xdr:to>
      <xdr:col>15</xdr:col>
      <xdr:colOff>101600</xdr:colOff>
      <xdr:row>97</xdr:row>
      <xdr:rowOff>939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163516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62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149673</xdr:rowOff>
    </xdr:from>
    <xdr:to>
      <xdr:col>10</xdr:col>
      <xdr:colOff>165100</xdr:colOff>
      <xdr:row>96</xdr:row>
      <xdr:rowOff>79823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70950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53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104513</xdr:rowOff>
    </xdr:from>
    <xdr:to>
      <xdr:col>6</xdr:col>
      <xdr:colOff>38100</xdr:colOff>
      <xdr:row>97</xdr:row>
      <xdr:rowOff>34663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25790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6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156360</xdr:rowOff>
    </xdr:from>
    <xdr:to>
      <xdr:col>55</xdr:col>
      <xdr:colOff>0</xdr:colOff>
      <xdr:row>58</xdr:row>
      <xdr:rowOff>167076</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100460"/>
          <a:ext cx="8382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161334</xdr:rowOff>
    </xdr:from>
    <xdr:to>
      <xdr:col>50</xdr:col>
      <xdr:colOff>114300</xdr:colOff>
      <xdr:row>58</xdr:row>
      <xdr:rowOff>167076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105434"/>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161334</xdr:rowOff>
    </xdr:from>
    <xdr:to>
      <xdr:col>45</xdr:col>
      <xdr:colOff>177800</xdr:colOff>
      <xdr:row>58</xdr:row>
      <xdr:rowOff>169103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105434"/>
          <a:ext cx="8890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169103</xdr:rowOff>
    </xdr:from>
    <xdr:to>
      <xdr:col>41</xdr:col>
      <xdr:colOff>50800</xdr:colOff>
      <xdr:row>58</xdr:row>
      <xdr:rowOff>170694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113203"/>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105560</xdr:rowOff>
    </xdr:from>
    <xdr:to>
      <xdr:col>55</xdr:col>
      <xdr:colOff>50800</xdr:colOff>
      <xdr:row>59</xdr:row>
      <xdr:rowOff>35710</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116276</xdr:rowOff>
    </xdr:from>
    <xdr:to>
      <xdr:col>50</xdr:col>
      <xdr:colOff>165100</xdr:colOff>
      <xdr:row>59</xdr:row>
      <xdr:rowOff>46426</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37553</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1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110534</xdr:rowOff>
    </xdr:from>
    <xdr:to>
      <xdr:col>46</xdr:col>
      <xdr:colOff>38100</xdr:colOff>
      <xdr:row>59</xdr:row>
      <xdr:rowOff>40684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31811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118303</xdr:rowOff>
    </xdr:from>
    <xdr:to>
      <xdr:col>41</xdr:col>
      <xdr:colOff>101600</xdr:colOff>
      <xdr:row>59</xdr:row>
      <xdr:rowOff>48453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39580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119894</xdr:rowOff>
    </xdr:from>
    <xdr:to>
      <xdr:col>36</xdr:col>
      <xdr:colOff>165100</xdr:colOff>
      <xdr:row>59</xdr:row>
      <xdr:rowOff>50044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41171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1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102535</xdr:rowOff>
    </xdr:from>
    <xdr:to>
      <xdr:col>55</xdr:col>
      <xdr:colOff>0</xdr:colOff>
      <xdr:row>78</xdr:row>
      <xdr:rowOff>106462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475635"/>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102535</xdr:rowOff>
    </xdr:from>
    <xdr:to>
      <xdr:col>50</xdr:col>
      <xdr:colOff>114300</xdr:colOff>
      <xdr:row>78</xdr:row>
      <xdr:rowOff>103705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475635"/>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99589</xdr:rowOff>
    </xdr:from>
    <xdr:to>
      <xdr:col>45</xdr:col>
      <xdr:colOff>177800</xdr:colOff>
      <xdr:row>78</xdr:row>
      <xdr:rowOff>103705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47268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99589</xdr:rowOff>
    </xdr:from>
    <xdr:to>
      <xdr:col>41</xdr:col>
      <xdr:colOff>50800</xdr:colOff>
      <xdr:row>78</xdr:row>
      <xdr:rowOff>105054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472689"/>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55662</xdr:rowOff>
    </xdr:from>
    <xdr:to>
      <xdr:col>55</xdr:col>
      <xdr:colOff>50800</xdr:colOff>
      <xdr:row>78</xdr:row>
      <xdr:rowOff>157262</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4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142039</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3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51735</xdr:rowOff>
    </xdr:from>
    <xdr:to>
      <xdr:col>50</xdr:col>
      <xdr:colOff>165100</xdr:colOff>
      <xdr:row>78</xdr:row>
      <xdr:rowOff>153335</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4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144462</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04428" y="1351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52905</xdr:rowOff>
    </xdr:from>
    <xdr:to>
      <xdr:col>46</xdr:col>
      <xdr:colOff>38100</xdr:colOff>
      <xdr:row>78</xdr:row>
      <xdr:rowOff>154505</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4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145632</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51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48789</xdr:rowOff>
    </xdr:from>
    <xdr:to>
      <xdr:col>41</xdr:col>
      <xdr:colOff>101600</xdr:colOff>
      <xdr:row>78</xdr:row>
      <xdr:rowOff>150389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141516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54254</xdr:rowOff>
    </xdr:from>
    <xdr:to>
      <xdr:col>36</xdr:col>
      <xdr:colOff>165100</xdr:colOff>
      <xdr:row>78</xdr:row>
      <xdr:rowOff>155854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4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146981</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5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77395</xdr:rowOff>
    </xdr:from>
    <xdr:to>
      <xdr:col>55</xdr:col>
      <xdr:colOff>0</xdr:colOff>
      <xdr:row>98</xdr:row>
      <xdr:rowOff>80659</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879495"/>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80659</xdr:rowOff>
    </xdr:from>
    <xdr:to>
      <xdr:col>50</xdr:col>
      <xdr:colOff>114300</xdr:colOff>
      <xdr:row>98</xdr:row>
      <xdr:rowOff>94179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882759"/>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81028</xdr:rowOff>
    </xdr:from>
    <xdr:to>
      <xdr:col>45</xdr:col>
      <xdr:colOff>177800</xdr:colOff>
      <xdr:row>98</xdr:row>
      <xdr:rowOff>94179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883128"/>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61784</xdr:rowOff>
    </xdr:from>
    <xdr:to>
      <xdr:col>41</xdr:col>
      <xdr:colOff>50800</xdr:colOff>
      <xdr:row>98</xdr:row>
      <xdr:rowOff>81028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863884"/>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26595</xdr:rowOff>
    </xdr:from>
    <xdr:to>
      <xdr:col>55</xdr:col>
      <xdr:colOff>50800</xdr:colOff>
      <xdr:row>98</xdr:row>
      <xdr:rowOff>128195</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29859</xdr:rowOff>
    </xdr:from>
    <xdr:to>
      <xdr:col>50</xdr:col>
      <xdr:colOff>165100</xdr:colOff>
      <xdr:row>98</xdr:row>
      <xdr:rowOff>131459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122586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43379</xdr:rowOff>
    </xdr:from>
    <xdr:to>
      <xdr:col>46</xdr:col>
      <xdr:colOff>38100</xdr:colOff>
      <xdr:row>98</xdr:row>
      <xdr:rowOff>144979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136106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30228</xdr:rowOff>
    </xdr:from>
    <xdr:to>
      <xdr:col>41</xdr:col>
      <xdr:colOff>101600</xdr:colOff>
      <xdr:row>98</xdr:row>
      <xdr:rowOff>131828</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122955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10984</xdr:rowOff>
    </xdr:from>
    <xdr:to>
      <xdr:col>36</xdr:col>
      <xdr:colOff>165100</xdr:colOff>
      <xdr:row>98</xdr:row>
      <xdr:rowOff>112584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103711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43428</xdr:rowOff>
    </xdr:from>
    <xdr:to>
      <xdr:col>85</xdr:col>
      <xdr:colOff>127000</xdr:colOff>
      <xdr:row>38</xdr:row>
      <xdr:rowOff>44634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5481300" y="6558528"/>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44634</xdr:rowOff>
    </xdr:from>
    <xdr:to>
      <xdr:col>81</xdr:col>
      <xdr:colOff>50800</xdr:colOff>
      <xdr:row>38</xdr:row>
      <xdr:rowOff>53824</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4592300" y="655973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22524</xdr:rowOff>
    </xdr:from>
    <xdr:to>
      <xdr:col>76</xdr:col>
      <xdr:colOff>114300</xdr:colOff>
      <xdr:row>38</xdr:row>
      <xdr:rowOff>53824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3703300" y="653762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22524</xdr:rowOff>
    </xdr:from>
    <xdr:to>
      <xdr:col>71</xdr:col>
      <xdr:colOff>177800</xdr:colOff>
      <xdr:row>38</xdr:row>
      <xdr:rowOff>29514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2814300" y="6537624"/>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164078</xdr:rowOff>
    </xdr:from>
    <xdr:to>
      <xdr:col>85</xdr:col>
      <xdr:colOff>177800</xdr:colOff>
      <xdr:row>38</xdr:row>
      <xdr:rowOff>94228</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5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79005</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4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165284</xdr:rowOff>
    </xdr:from>
    <xdr:to>
      <xdr:col>81</xdr:col>
      <xdr:colOff>101600</xdr:colOff>
      <xdr:row>38</xdr:row>
      <xdr:rowOff>95434</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5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86561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6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3024</xdr:rowOff>
    </xdr:from>
    <xdr:to>
      <xdr:col>76</xdr:col>
      <xdr:colOff>165100</xdr:colOff>
      <xdr:row>38</xdr:row>
      <xdr:rowOff>104624</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5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95751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6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143174</xdr:rowOff>
    </xdr:from>
    <xdr:to>
      <xdr:col>72</xdr:col>
      <xdr:colOff>38100</xdr:colOff>
      <xdr:row>38</xdr:row>
      <xdr:rowOff>73324</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64451</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150165</xdr:rowOff>
    </xdr:from>
    <xdr:to>
      <xdr:col>67</xdr:col>
      <xdr:colOff>101600</xdr:colOff>
      <xdr:row>38</xdr:row>
      <xdr:rowOff>80314</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71441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97742</xdr:rowOff>
    </xdr:from>
    <xdr:to>
      <xdr:col>85</xdr:col>
      <xdr:colOff>127000</xdr:colOff>
      <xdr:row>58</xdr:row>
      <xdr:rowOff>104835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10041842"/>
          <a:ext cx="8382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97361</xdr:rowOff>
    </xdr:from>
    <xdr:to>
      <xdr:col>81</xdr:col>
      <xdr:colOff>50800</xdr:colOff>
      <xdr:row>58</xdr:row>
      <xdr:rowOff>97742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87001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97361</xdr:rowOff>
    </xdr:from>
    <xdr:to>
      <xdr:col>76</xdr:col>
      <xdr:colOff>114300</xdr:colOff>
      <xdr:row>58</xdr:row>
      <xdr:rowOff>42534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870011"/>
          <a:ext cx="889000" cy="1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42534</xdr:rowOff>
    </xdr:from>
    <xdr:to>
      <xdr:col>71</xdr:col>
      <xdr:colOff>177800</xdr:colOff>
      <xdr:row>58</xdr:row>
      <xdr:rowOff>84689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9986634"/>
          <a:ext cx="889000" cy="4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54035</xdr:rowOff>
    </xdr:from>
    <xdr:to>
      <xdr:col>85</xdr:col>
      <xdr:colOff>177800</xdr:colOff>
      <xdr:row>58</xdr:row>
      <xdr:rowOff>155635</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13412</xdr:rowOff>
    </xdr:from>
    <xdr:ext cx="599010"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8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46942</xdr:rowOff>
    </xdr:from>
    <xdr:to>
      <xdr:col>81</xdr:col>
      <xdr:colOff>101600</xdr:colOff>
      <xdr:row>58</xdr:row>
      <xdr:rowOff>148542</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165069</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181795" y="976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46561</xdr:rowOff>
    </xdr:from>
    <xdr:to>
      <xdr:col>76</xdr:col>
      <xdr:colOff>165100</xdr:colOff>
      <xdr:row>57</xdr:row>
      <xdr:rowOff>148161</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8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164688</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292795" y="95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163184</xdr:rowOff>
    </xdr:from>
    <xdr:to>
      <xdr:col>72</xdr:col>
      <xdr:colOff>38100</xdr:colOff>
      <xdr:row>58</xdr:row>
      <xdr:rowOff>93334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109861</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03795" y="97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33889</xdr:rowOff>
    </xdr:from>
    <xdr:to>
      <xdr:col>67</xdr:col>
      <xdr:colOff>101600</xdr:colOff>
      <xdr:row>58</xdr:row>
      <xdr:rowOff>135489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152016</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14795" y="975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32434</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76984"/>
          <a:ext cx="8382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9536</xdr:rowOff>
    </xdr:from>
    <xdr:to>
      <xdr:col>81</xdr:col>
      <xdr:colOff>50800</xdr:colOff>
      <xdr:row>79</xdr:row>
      <xdr:rowOff>32434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54086"/>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9536</xdr:rowOff>
    </xdr:from>
    <xdr:to>
      <xdr:col>76</xdr:col>
      <xdr:colOff>114300</xdr:colOff>
      <xdr:row>79</xdr:row>
      <xdr:rowOff>39531</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55408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39531</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84081"/>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153084</xdr:rowOff>
    </xdr:from>
    <xdr:to>
      <xdr:col>81</xdr:col>
      <xdr:colOff>101600</xdr:colOff>
      <xdr:row>79</xdr:row>
      <xdr:rowOff>83234</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74361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130186</xdr:rowOff>
    </xdr:from>
    <xdr:to>
      <xdr:col>76</xdr:col>
      <xdr:colOff>165100</xdr:colOff>
      <xdr:row>79</xdr:row>
      <xdr:rowOff>60336</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5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51463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5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160181</xdr:rowOff>
    </xdr:from>
    <xdr:to>
      <xdr:col>72</xdr:col>
      <xdr:colOff>38100</xdr:colOff>
      <xdr:row>79</xdr:row>
      <xdr:rowOff>90331</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81458</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62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168777</xdr:rowOff>
    </xdr:from>
    <xdr:to>
      <xdr:col>85</xdr:col>
      <xdr:colOff>127000</xdr:colOff>
      <xdr:row>96</xdr:row>
      <xdr:rowOff>4735</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5481300" y="16456527"/>
          <a:ext cx="8382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168777</xdr:rowOff>
    </xdr:from>
    <xdr:to>
      <xdr:col>81</xdr:col>
      <xdr:colOff>50800</xdr:colOff>
      <xdr:row>96</xdr:row>
      <xdr:rowOff>32755</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4592300" y="16456527"/>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53020</xdr:rowOff>
    </xdr:from>
    <xdr:to>
      <xdr:col>76</xdr:col>
      <xdr:colOff>114300</xdr:colOff>
      <xdr:row>96</xdr:row>
      <xdr:rowOff>32755</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3703300" y="16340770"/>
          <a:ext cx="889000" cy="15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53020</xdr:rowOff>
    </xdr:from>
    <xdr:to>
      <xdr:col>71</xdr:col>
      <xdr:colOff>177800</xdr:colOff>
      <xdr:row>96</xdr:row>
      <xdr:rowOff>58621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2814300" y="16340770"/>
          <a:ext cx="8890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125385</xdr:rowOff>
    </xdr:from>
    <xdr:to>
      <xdr:col>85</xdr:col>
      <xdr:colOff>177800</xdr:colOff>
      <xdr:row>96</xdr:row>
      <xdr:rowOff>55535</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4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103812</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3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117977</xdr:rowOff>
    </xdr:from>
    <xdr:to>
      <xdr:col>81</xdr:col>
      <xdr:colOff>101600</xdr:colOff>
      <xdr:row>96</xdr:row>
      <xdr:rowOff>48127</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4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39254</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4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153405</xdr:rowOff>
    </xdr:from>
    <xdr:to>
      <xdr:col>76</xdr:col>
      <xdr:colOff>165100</xdr:colOff>
      <xdr:row>96</xdr:row>
      <xdr:rowOff>83555</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74682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2220</xdr:rowOff>
    </xdr:from>
    <xdr:to>
      <xdr:col>72</xdr:col>
      <xdr:colOff>38100</xdr:colOff>
      <xdr:row>95</xdr:row>
      <xdr:rowOff>103820</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2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120347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0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7821</xdr:rowOff>
    </xdr:from>
    <xdr:to>
      <xdr:col>67</xdr:col>
      <xdr:colOff>101600</xdr:colOff>
      <xdr:row>96</xdr:row>
      <xdr:rowOff>109421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4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100548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55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１６９，０６９円となっており、類似団体と比較して高い水準である。前年度との比較では、増加となっているが、これは子育て等応援臨時給付金事業の実施や、民間保育所への整備補助金交付などが要因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１０１，３５２円となっており、類似団体と比較して高い水準であり、前年度からは減少している。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公債費については、住民一人当たり６３，６１６円となっており、類似団体と比較して低い水準である。前年度から減少している要因は、前年度に減債基金を活用した繰上償還を実施したためである。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老朽化を迎える公共施設の修繕等の経費の財源とするため、積立を行っていたが、平成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災害対応のため、基金取り崩しを行い、財政調整基金残高は減少した。令和２年度は、適切な財源確保と歳出の精査により、取崩しを回避している。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すべての会計において赤字が発生せず、健全財政が維持できている。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各特別会計、企業会計での定期的な使用料や保険料の見直しを行うとともに、収納率の向上に努め、計画的な事業執行に努める。また、水道事業会計においては、施設や管路の老朽化対策が喫緊の課題となっていることから、料金改定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5774003</v>
      </c>
      <c r="BO4" s="426"/>
      <c r="BP4" s="426"/>
      <c r="BQ4" s="426"/>
      <c r="BR4" s="426"/>
      <c r="BS4" s="426"/>
      <c r="BT4" s="426"/>
      <c r="BU4" s="427"/>
      <c r="BV4" s="425">
        <v>4889204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7.7</v>
      </c>
      <c r="CU4" s="610"/>
      <c r="CV4" s="610"/>
      <c r="CW4" s="610"/>
      <c r="CX4" s="610"/>
      <c r="CY4" s="610"/>
      <c r="CZ4" s="610"/>
      <c r="DA4" s="611"/>
      <c r="DB4" s="609">
        <v>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5488849</v>
      </c>
      <c r="BO5" s="431"/>
      <c r="BP5" s="431"/>
      <c r="BQ5" s="431"/>
      <c r="BR5" s="431"/>
      <c r="BS5" s="431"/>
      <c r="BT5" s="431"/>
      <c r="BU5" s="432"/>
      <c r="BV5" s="430">
        <v>4612582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90.8</v>
      </c>
      <c r="CU5" s="401"/>
      <c r="CV5" s="401"/>
      <c r="CW5" s="401"/>
      <c r="CX5" s="401"/>
      <c r="CY5" s="401"/>
      <c r="CZ5" s="401"/>
      <c r="DA5" s="402"/>
      <c r="DB5" s="400">
        <v>89.7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285154</v>
      </c>
      <c r="BO6" s="431"/>
      <c r="BP6" s="431"/>
      <c r="BQ6" s="431"/>
      <c r="BR6" s="431"/>
      <c r="BS6" s="431"/>
      <c r="BT6" s="431"/>
      <c r="BU6" s="432"/>
      <c r="BV6" s="430">
        <v>276622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97.9</v>
      </c>
      <c r="CU6" s="584"/>
      <c r="CV6" s="584"/>
      <c r="CW6" s="584"/>
      <c r="CX6" s="584"/>
      <c r="CY6" s="584"/>
      <c r="CZ6" s="584"/>
      <c r="DA6" s="585"/>
      <c r="DB6" s="583">
        <v>94.8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36706</v>
      </c>
      <c r="BO7" s="431"/>
      <c r="BP7" s="431"/>
      <c r="BQ7" s="431"/>
      <c r="BR7" s="431"/>
      <c r="BS7" s="431"/>
      <c r="BT7" s="431"/>
      <c r="BU7" s="432"/>
      <c r="BV7" s="430">
        <v>3779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3221515</v>
      </c>
      <c r="CU7" s="431"/>
      <c r="CV7" s="431"/>
      <c r="CW7" s="431"/>
      <c r="CX7" s="431"/>
      <c r="CY7" s="431"/>
      <c r="CZ7" s="431"/>
      <c r="DA7" s="432"/>
      <c r="DB7" s="430">
        <v>3020632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248448</v>
      </c>
      <c r="BO8" s="431"/>
      <c r="BP8" s="431"/>
      <c r="BQ8" s="431"/>
      <c r="BR8" s="431"/>
      <c r="BS8" s="431"/>
      <c r="BT8" s="431"/>
      <c r="BU8" s="432"/>
      <c r="BV8" s="430">
        <v>272843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0.69</v>
      </c>
      <c r="CU8" s="544"/>
      <c r="CV8" s="544"/>
      <c r="CW8" s="544"/>
      <c r="CX8" s="544"/>
      <c r="CY8" s="544"/>
      <c r="CZ8" s="544"/>
      <c r="DA8" s="545"/>
      <c r="DB8" s="543">
        <v>0.71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7274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-24395</v>
      </c>
      <c r="BO9" s="431"/>
      <c r="BP9" s="431"/>
      <c r="BQ9" s="431"/>
      <c r="BR9" s="431"/>
      <c r="BS9" s="431"/>
      <c r="BT9" s="431"/>
      <c r="BU9" s="432"/>
      <c r="BV9" s="430">
        <v>-1965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12.5</v>
      </c>
      <c r="CU9" s="401"/>
      <c r="CV9" s="401"/>
      <c r="CW9" s="401"/>
      <c r="CX9" s="401"/>
      <c r="CY9" s="401"/>
      <c r="CZ9" s="401"/>
      <c r="DA9" s="402"/>
      <c r="DB9" s="400">
        <v>13.8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7355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798</v>
      </c>
      <c r="BO10" s="431"/>
      <c r="BP10" s="431"/>
      <c r="BQ10" s="431"/>
      <c r="BR10" s="431"/>
      <c r="BS10" s="431"/>
      <c r="BT10" s="431"/>
      <c r="BU10" s="432"/>
      <c r="BV10" s="430">
        <v>111686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29452</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7579</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7536</v>
      </c>
      <c r="S13" s="534"/>
      <c r="T13" s="534"/>
      <c r="U13" s="534"/>
      <c r="V13" s="535"/>
      <c r="W13" s="521" t="s">
        <v>139</v>
      </c>
      <c r="X13" s="443"/>
      <c r="Y13" s="443"/>
      <c r="Z13" s="443"/>
      <c r="AA13" s="443"/>
      <c r="AB13" s="444"/>
      <c r="AC13" s="406">
        <v>168</v>
      </c>
      <c r="AD13" s="407"/>
      <c r="AE13" s="407"/>
      <c r="AF13" s="407"/>
      <c r="AG13" s="408"/>
      <c r="AH13" s="406">
        <v>163</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-23597</v>
      </c>
      <c r="BO13" s="431"/>
      <c r="BP13" s="431"/>
      <c r="BQ13" s="431"/>
      <c r="BR13" s="431"/>
      <c r="BS13" s="431"/>
      <c r="BT13" s="431"/>
      <c r="BU13" s="432"/>
      <c r="BV13" s="430">
        <v>139173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7.4</v>
      </c>
      <c r="CU13" s="401"/>
      <c r="CV13" s="401"/>
      <c r="CW13" s="401"/>
      <c r="CX13" s="401"/>
      <c r="CY13" s="401"/>
      <c r="CZ13" s="401"/>
      <c r="DA13" s="402"/>
      <c r="DB13" s="400">
        <v>7.7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7621</v>
      </c>
      <c r="S14" s="534"/>
      <c r="T14" s="534"/>
      <c r="U14" s="534"/>
      <c r="V14" s="535"/>
      <c r="W14" s="536"/>
      <c r="X14" s="446"/>
      <c r="Y14" s="446"/>
      <c r="Z14" s="446"/>
      <c r="AA14" s="446"/>
      <c r="AB14" s="447"/>
      <c r="AC14" s="526">
        <v>4.8</v>
      </c>
      <c r="AD14" s="527"/>
      <c r="AE14" s="527"/>
      <c r="AF14" s="527"/>
      <c r="AG14" s="528"/>
      <c r="AH14" s="526">
        <v>4.7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53.2</v>
      </c>
      <c r="CU14" s="538"/>
      <c r="CV14" s="538"/>
      <c r="CW14" s="538"/>
      <c r="CX14" s="538"/>
      <c r="CY14" s="538"/>
      <c r="CZ14" s="538"/>
      <c r="DA14" s="539"/>
      <c r="DB14" s="537">
        <v>60.6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7584</v>
      </c>
      <c r="S15" s="534"/>
      <c r="T15" s="534"/>
      <c r="U15" s="534"/>
      <c r="V15" s="535"/>
      <c r="W15" s="521" t="s">
        <v>147</v>
      </c>
      <c r="X15" s="443"/>
      <c r="Y15" s="443"/>
      <c r="Z15" s="443"/>
      <c r="AA15" s="443"/>
      <c r="AB15" s="444"/>
      <c r="AC15" s="406">
        <v>1334</v>
      </c>
      <c r="AD15" s="407"/>
      <c r="AE15" s="407"/>
      <c r="AF15" s="407"/>
      <c r="AG15" s="408"/>
      <c r="AH15" s="406">
        <v>1332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1679220</v>
      </c>
      <c r="BO15" s="426"/>
      <c r="BP15" s="426"/>
      <c r="BQ15" s="426"/>
      <c r="BR15" s="426"/>
      <c r="BS15" s="426"/>
      <c r="BT15" s="426"/>
      <c r="BU15" s="427"/>
      <c r="BV15" s="425">
        <v>1681441</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38</v>
      </c>
      <c r="AD16" s="527"/>
      <c r="AE16" s="527"/>
      <c r="AF16" s="527"/>
      <c r="AG16" s="528"/>
      <c r="AH16" s="526">
        <v>38.5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2549118</v>
      </c>
      <c r="BO16" s="431"/>
      <c r="BP16" s="431"/>
      <c r="BQ16" s="431"/>
      <c r="BR16" s="431"/>
      <c r="BS16" s="431"/>
      <c r="BT16" s="431"/>
      <c r="BU16" s="432"/>
      <c r="BV16" s="430">
        <v>2355446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2011</v>
      </c>
      <c r="AD17" s="407"/>
      <c r="AE17" s="407"/>
      <c r="AF17" s="407"/>
      <c r="AG17" s="408"/>
      <c r="AH17" s="406">
        <v>1965</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2164383</v>
      </c>
      <c r="BO17" s="431"/>
      <c r="BP17" s="431"/>
      <c r="BQ17" s="431"/>
      <c r="BR17" s="431"/>
      <c r="BS17" s="431"/>
      <c r="BT17" s="431"/>
      <c r="BU17" s="432"/>
      <c r="BV17" s="430">
        <v>2184070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135.77000000000001</v>
      </c>
      <c r="M18" s="495"/>
      <c r="N18" s="495"/>
      <c r="O18" s="495"/>
      <c r="P18" s="495"/>
      <c r="Q18" s="495"/>
      <c r="R18" s="496"/>
      <c r="S18" s="496"/>
      <c r="T18" s="496"/>
      <c r="U18" s="496"/>
      <c r="V18" s="497"/>
      <c r="W18" s="511"/>
      <c r="X18" s="512"/>
      <c r="Y18" s="512"/>
      <c r="Z18" s="512"/>
      <c r="AA18" s="512"/>
      <c r="AB18" s="522"/>
      <c r="AC18" s="394">
        <v>57.2</v>
      </c>
      <c r="AD18" s="395"/>
      <c r="AE18" s="395"/>
      <c r="AF18" s="395"/>
      <c r="AG18" s="498"/>
      <c r="AH18" s="394">
        <v>56.8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2889995</v>
      </c>
      <c r="BO18" s="431"/>
      <c r="BP18" s="431"/>
      <c r="BQ18" s="431"/>
      <c r="BR18" s="431"/>
      <c r="BS18" s="431"/>
      <c r="BT18" s="431"/>
      <c r="BU18" s="432"/>
      <c r="BV18" s="430">
        <v>2740018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3845254</v>
      </c>
      <c r="BO19" s="431"/>
      <c r="BP19" s="431"/>
      <c r="BQ19" s="431"/>
      <c r="BR19" s="431"/>
      <c r="BS19" s="431"/>
      <c r="BT19" s="431"/>
      <c r="BU19" s="432"/>
      <c r="BV19" s="430">
        <v>3575644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2506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5239621</v>
      </c>
      <c r="BO23" s="431"/>
      <c r="BP23" s="431"/>
      <c r="BQ23" s="431"/>
      <c r="BR23" s="431"/>
      <c r="BS23" s="431"/>
      <c r="BT23" s="431"/>
      <c r="BU23" s="432"/>
      <c r="BV23" s="430">
        <v>5279779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7180</v>
      </c>
      <c r="R24" s="407"/>
      <c r="S24" s="407"/>
      <c r="T24" s="407"/>
      <c r="U24" s="407"/>
      <c r="V24" s="408"/>
      <c r="W24" s="472"/>
      <c r="X24" s="463"/>
      <c r="Y24" s="464"/>
      <c r="Z24" s="403" t="s">
        <v>170</v>
      </c>
      <c r="AA24" s="404"/>
      <c r="AB24" s="404"/>
      <c r="AC24" s="404"/>
      <c r="AD24" s="404"/>
      <c r="AE24" s="404"/>
      <c r="AF24" s="404"/>
      <c r="AG24" s="405"/>
      <c r="AH24" s="406">
        <v>99</v>
      </c>
      <c r="AI24" s="407"/>
      <c r="AJ24" s="407"/>
      <c r="AK24" s="407"/>
      <c r="AL24" s="408"/>
      <c r="AM24" s="406">
        <v>286605</v>
      </c>
      <c r="AN24" s="407"/>
      <c r="AO24" s="407"/>
      <c r="AP24" s="407"/>
      <c r="AQ24" s="407"/>
      <c r="AR24" s="408"/>
      <c r="AS24" s="406">
        <v>2895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1156797</v>
      </c>
      <c r="BO24" s="431"/>
      <c r="BP24" s="431"/>
      <c r="BQ24" s="431"/>
      <c r="BR24" s="431"/>
      <c r="BS24" s="431"/>
      <c r="BT24" s="431"/>
      <c r="BU24" s="432"/>
      <c r="BV24" s="430">
        <v>1376089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6170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128</v>
      </c>
      <c r="AN25" s="407"/>
      <c r="AO25" s="407"/>
      <c r="AP25" s="407"/>
      <c r="AQ25" s="407"/>
      <c r="AR25" s="408"/>
      <c r="AS25" s="406" t="s">
        <v>128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471914</v>
      </c>
      <c r="BO25" s="426"/>
      <c r="BP25" s="426"/>
      <c r="BQ25" s="426"/>
      <c r="BR25" s="426"/>
      <c r="BS25" s="426"/>
      <c r="BT25" s="426"/>
      <c r="BU25" s="427"/>
      <c r="BV25" s="425">
        <v>519859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5730</v>
      </c>
      <c r="R26" s="407"/>
      <c r="S26" s="407"/>
      <c r="T26" s="407"/>
      <c r="U26" s="407"/>
      <c r="V26" s="408"/>
      <c r="W26" s="472"/>
      <c r="X26" s="463"/>
      <c r="Y26" s="464"/>
      <c r="Z26" s="403" t="s">
        <v>176</v>
      </c>
      <c r="AA26" s="485"/>
      <c r="AB26" s="485"/>
      <c r="AC26" s="485"/>
      <c r="AD26" s="485"/>
      <c r="AE26" s="485"/>
      <c r="AF26" s="485"/>
      <c r="AG26" s="486"/>
      <c r="AH26" s="406">
        <v>7</v>
      </c>
      <c r="AI26" s="407"/>
      <c r="AJ26" s="407"/>
      <c r="AK26" s="407"/>
      <c r="AL26" s="408"/>
      <c r="AM26" s="406">
        <v>16485</v>
      </c>
      <c r="AN26" s="407"/>
      <c r="AO26" s="407"/>
      <c r="AP26" s="407"/>
      <c r="AQ26" s="407"/>
      <c r="AR26" s="408"/>
      <c r="AS26" s="406">
        <v>2355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2920</v>
      </c>
      <c r="R27" s="407"/>
      <c r="S27" s="407"/>
      <c r="T27" s="407"/>
      <c r="U27" s="407"/>
      <c r="V27" s="408"/>
      <c r="W27" s="472"/>
      <c r="X27" s="463"/>
      <c r="Y27" s="464"/>
      <c r="Z27" s="403" t="s">
        <v>179</v>
      </c>
      <c r="AA27" s="404"/>
      <c r="AB27" s="404"/>
      <c r="AC27" s="404"/>
      <c r="AD27" s="404"/>
      <c r="AE27" s="404"/>
      <c r="AF27" s="404"/>
      <c r="AG27" s="405"/>
      <c r="AH27" s="406">
        <v>6</v>
      </c>
      <c r="AI27" s="407"/>
      <c r="AJ27" s="407"/>
      <c r="AK27" s="407"/>
      <c r="AL27" s="408"/>
      <c r="AM27" s="406">
        <v>14760</v>
      </c>
      <c r="AN27" s="407"/>
      <c r="AO27" s="407"/>
      <c r="AP27" s="407"/>
      <c r="AQ27" s="407"/>
      <c r="AR27" s="408"/>
      <c r="AS27" s="406">
        <v>2460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566645</v>
      </c>
      <c r="BO27" s="434"/>
      <c r="BP27" s="434"/>
      <c r="BQ27" s="434"/>
      <c r="BR27" s="434"/>
      <c r="BS27" s="434"/>
      <c r="BT27" s="434"/>
      <c r="BU27" s="435"/>
      <c r="BV27" s="433">
        <v>566645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2140</v>
      </c>
      <c r="R28" s="407"/>
      <c r="S28" s="407"/>
      <c r="T28" s="407"/>
      <c r="U28" s="407"/>
      <c r="V28" s="408"/>
      <c r="W28" s="472"/>
      <c r="X28" s="463"/>
      <c r="Y28" s="464"/>
      <c r="Z28" s="403" t="s">
        <v>182</v>
      </c>
      <c r="AA28" s="404"/>
      <c r="AB28" s="404"/>
      <c r="AC28" s="404"/>
      <c r="AD28" s="404"/>
      <c r="AE28" s="404"/>
      <c r="AF28" s="404"/>
      <c r="AG28" s="405"/>
      <c r="AH28" s="406" t="s">
        <v>128</v>
      </c>
      <c r="AI28" s="407"/>
      <c r="AJ28" s="407"/>
      <c r="AK28" s="407"/>
      <c r="AL28" s="408"/>
      <c r="AM28" s="406" t="s">
        <v>137</v>
      </c>
      <c r="AN28" s="407"/>
      <c r="AO28" s="407"/>
      <c r="AP28" s="407"/>
      <c r="AQ28" s="407"/>
      <c r="AR28" s="408"/>
      <c r="AS28" s="406" t="s">
        <v>128</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1077485</v>
      </c>
      <c r="BO28" s="426"/>
      <c r="BP28" s="426"/>
      <c r="BQ28" s="426"/>
      <c r="BR28" s="426"/>
      <c r="BS28" s="426"/>
      <c r="BT28" s="426"/>
      <c r="BU28" s="427"/>
      <c r="BV28" s="425">
        <v>1076687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10</v>
      </c>
      <c r="M29" s="407"/>
      <c r="N29" s="407"/>
      <c r="O29" s="407"/>
      <c r="P29" s="408"/>
      <c r="Q29" s="406">
        <v>1850</v>
      </c>
      <c r="R29" s="407"/>
      <c r="S29" s="407"/>
      <c r="T29" s="407"/>
      <c r="U29" s="407"/>
      <c r="V29" s="408"/>
      <c r="W29" s="473"/>
      <c r="X29" s="474"/>
      <c r="Y29" s="475"/>
      <c r="Z29" s="403" t="s">
        <v>185</v>
      </c>
      <c r="AA29" s="404"/>
      <c r="AB29" s="404"/>
      <c r="AC29" s="404"/>
      <c r="AD29" s="404"/>
      <c r="AE29" s="404"/>
      <c r="AF29" s="404"/>
      <c r="AG29" s="405"/>
      <c r="AH29" s="406">
        <v>105</v>
      </c>
      <c r="AI29" s="407"/>
      <c r="AJ29" s="407"/>
      <c r="AK29" s="407"/>
      <c r="AL29" s="408"/>
      <c r="AM29" s="406">
        <v>301365</v>
      </c>
      <c r="AN29" s="407"/>
      <c r="AO29" s="407"/>
      <c r="AP29" s="407"/>
      <c r="AQ29" s="407"/>
      <c r="AR29" s="408"/>
      <c r="AS29" s="406">
        <v>2870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60346</v>
      </c>
      <c r="BO29" s="431"/>
      <c r="BP29" s="431"/>
      <c r="BQ29" s="431"/>
      <c r="BR29" s="431"/>
      <c r="BS29" s="431"/>
      <c r="BT29" s="431"/>
      <c r="BU29" s="432"/>
      <c r="BV29" s="430">
        <v>50301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644680</v>
      </c>
      <c r="BO30" s="434"/>
      <c r="BP30" s="434"/>
      <c r="BQ30" s="434"/>
      <c r="BR30" s="434"/>
      <c r="BS30" s="434"/>
      <c r="BT30" s="434"/>
      <c r="BU30" s="435"/>
      <c r="BV30" s="433">
        <v>596933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湖東広域衛生管理組合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育英事業特別会計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彦根愛知犬上広域行政組合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びわ湖東部中核工業団地公共緑地維持管理特別会計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大滝山林組合（一般会計）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大滝山林組合（林産物栽培特別会計）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大滝山林組合（高取山森林空間利活用特別会計）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彦根市犬上郡営林組合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滋賀県市町村議会議員公務災害補償等組合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滋賀県市町村職員退職手当組合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滋賀県市町村職員研修センター</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滋賀県後期高齢者医療広域連合（一般会計）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Wll6MRrVVkgDqyXagej2rf3J2c6Y5BucNrhDQCTnznJnJaHohtG4zhvbnlRKsY1PUs/qaDoNO2fL/imNZo5uA==" saltValue="jVwWIAS1z2+Knrc2awhe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568</v>
      </c>
      <c r="D34" s="1212"/>
      <c r="E34" s="1213"/>
      <c r="F34" s="32">
        <v>13.63</v>
      </c>
      <c r="G34" s="33">
        <v>13.11</v>
      </c>
      <c r="H34" s="33">
        <v>13.84</v>
      </c>
      <c r="I34" s="33">
        <v>16.43</v>
      </c>
      <c r="J34" s="34">
        <v>16.850000000000001</v>
      </c>
      <c r="K34" s="22"/>
      <c r="L34" s="22"/>
      <c r="M34" s="22"/>
      <c r="N34" s="22"/>
      <c r="O34" s="22"/>
      <c r="P34" s="22"/>
    </row>
    <row r="35" spans="1:16" ht="39" customHeight="1" x14ac:dyDescent="0.15">
      <c r="A35" s="22"/>
      <c r="B35" s="35"/>
      <c r="C35" s="1206" t="s">
        <v>569</v>
      </c>
      <c r="D35" s="1207"/>
      <c r="E35" s="1208"/>
      <c r="F35" s="36">
        <v>7.06</v>
      </c>
      <c r="G35" s="37">
        <v>6.11</v>
      </c>
      <c r="H35" s="37">
        <v>9.26</v>
      </c>
      <c r="I35" s="37">
        <v>9.01</v>
      </c>
      <c r="J35" s="38">
        <v>7.69</v>
      </c>
      <c r="K35" s="22"/>
      <c r="L35" s="22"/>
      <c r="M35" s="22"/>
      <c r="N35" s="22"/>
      <c r="O35" s="22"/>
      <c r="P35" s="22"/>
    </row>
    <row r="36" spans="1:16" ht="39" customHeight="1" x14ac:dyDescent="0.15">
      <c r="A36" s="22"/>
      <c r="B36" s="35"/>
      <c r="C36" s="1206" t="s">
        <v>570</v>
      </c>
      <c r="D36" s="1207"/>
      <c r="E36" s="1208"/>
      <c r="F36" s="36">
        <v>0.83</v>
      </c>
      <c r="G36" s="37">
        <v>1.1100000000000001</v>
      </c>
      <c r="H36" s="37">
        <v>1.1200000000000001</v>
      </c>
      <c r="I36" s="37">
        <v>1.1000000000000001</v>
      </c>
      <c r="J36" s="38">
        <v>1.44</v>
      </c>
      <c r="K36" s="22"/>
      <c r="L36" s="22"/>
      <c r="M36" s="22"/>
      <c r="N36" s="22"/>
      <c r="O36" s="22"/>
      <c r="P36" s="22"/>
    </row>
    <row r="37" spans="1:16" ht="39" customHeight="1" x14ac:dyDescent="0.15">
      <c r="A37" s="22"/>
      <c r="B37" s="35"/>
      <c r="C37" s="1206" t="s">
        <v>571</v>
      </c>
      <c r="D37" s="1207"/>
      <c r="E37" s="1208"/>
      <c r="F37" s="36">
        <v>0.21</v>
      </c>
      <c r="G37" s="37">
        <v>0.01</v>
      </c>
      <c r="H37" s="37">
        <v>0.74</v>
      </c>
      <c r="I37" s="37">
        <v>0.72</v>
      </c>
      <c r="J37" s="38">
        <v>0.92</v>
      </c>
      <c r="K37" s="22"/>
      <c r="L37" s="22"/>
      <c r="M37" s="22"/>
      <c r="N37" s="22"/>
      <c r="O37" s="22"/>
      <c r="P37" s="22"/>
    </row>
    <row r="38" spans="1:16" ht="39" customHeight="1" x14ac:dyDescent="0.15">
      <c r="A38" s="22"/>
      <c r="B38" s="35"/>
      <c r="C38" s="1206" t="s">
        <v>572</v>
      </c>
      <c r="D38" s="1207"/>
      <c r="E38" s="1208"/>
      <c r="F38" s="36" t="s">
        <v>520</v>
      </c>
      <c r="G38" s="37" t="s">
        <v>520</v>
      </c>
      <c r="H38" s="37" t="s">
        <v>520</v>
      </c>
      <c r="I38" s="37" t="s">
        <v>520</v>
      </c>
      <c r="J38" s="38">
        <v>0.63</v>
      </c>
      <c r="K38" s="22"/>
      <c r="L38" s="22"/>
      <c r="M38" s="22"/>
      <c r="N38" s="22"/>
      <c r="O38" s="22"/>
      <c r="P38" s="22"/>
    </row>
    <row r="39" spans="1:16" ht="39" customHeight="1" x14ac:dyDescent="0.15">
      <c r="A39" s="22"/>
      <c r="B39" s="35"/>
      <c r="C39" s="1206" t="s">
        <v>573</v>
      </c>
      <c r="D39" s="1207"/>
      <c r="E39" s="1208"/>
      <c r="F39" s="36">
        <v>0.21</v>
      </c>
      <c r="G39" s="37">
        <v>0.28999999999999998</v>
      </c>
      <c r="H39" s="37">
        <v>0.28000000000000003</v>
      </c>
      <c r="I39" s="37">
        <v>0.11</v>
      </c>
      <c r="J39" s="38">
        <v>0.08</v>
      </c>
      <c r="K39" s="22"/>
      <c r="L39" s="22"/>
      <c r="M39" s="22"/>
      <c r="N39" s="22"/>
      <c r="O39" s="22"/>
      <c r="P39" s="22"/>
    </row>
    <row r="40" spans="1:16" ht="39" customHeight="1" x14ac:dyDescent="0.15">
      <c r="A40" s="22"/>
      <c r="B40" s="35"/>
      <c r="C40" s="1206" t="s">
        <v>574</v>
      </c>
      <c r="D40" s="1207"/>
      <c r="E40" s="1208"/>
      <c r="F40" s="36">
        <v>7.0000000000000007E-2</v>
      </c>
      <c r="G40" s="37">
        <v>0.04</v>
      </c>
      <c r="H40" s="37">
        <v>0.03</v>
      </c>
      <c r="I40" s="37">
        <v>0.03</v>
      </c>
      <c r="J40" s="38">
        <v>0.04</v>
      </c>
      <c r="K40" s="22"/>
      <c r="L40" s="22"/>
      <c r="M40" s="22"/>
      <c r="N40" s="22"/>
      <c r="O40" s="22"/>
      <c r="P40" s="22"/>
    </row>
    <row r="41" spans="1:16" ht="39" customHeight="1" x14ac:dyDescent="0.15">
      <c r="A41" s="22"/>
      <c r="B41" s="35"/>
      <c r="C41" s="1206" t="s">
        <v>575</v>
      </c>
      <c r="D41" s="1207"/>
      <c r="E41" s="1208"/>
      <c r="F41" s="36">
        <v>0.01</v>
      </c>
      <c r="G41" s="37">
        <v>0.01</v>
      </c>
      <c r="H41" s="37">
        <v>0.01</v>
      </c>
      <c r="I41" s="37">
        <v>0.01</v>
      </c>
      <c r="J41" s="38">
        <v>0.01</v>
      </c>
      <c r="K41" s="22"/>
      <c r="L41" s="22"/>
      <c r="M41" s="22"/>
      <c r="N41" s="22"/>
      <c r="O41" s="22"/>
      <c r="P41" s="22"/>
    </row>
    <row r="42" spans="1:16" ht="39" customHeight="1" x14ac:dyDescent="0.15">
      <c r="A42" s="22"/>
      <c r="B42" s="39"/>
      <c r="C42" s="1206" t="s">
        <v>576</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577</v>
      </c>
      <c r="D43" s="1210"/>
      <c r="E43" s="1211"/>
      <c r="F43" s="41">
        <v>2.0699999999999998</v>
      </c>
      <c r="G43" s="42">
        <v>1.53</v>
      </c>
      <c r="H43" s="42">
        <v>0.32</v>
      </c>
      <c r="I43" s="42">
        <v>1.51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9pn+qaqhrS9+2Y5lO7nXlD2RPX/jrOj0Yn3Hj9CM20jZn6mU6B4NfEnLd4xt3fPcrYo+J26zovP7QPObIUUwA==" saltValue="ogiWG6lyNiwhz6EmNAsd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412</v>
      </c>
      <c r="L45" s="60">
        <v>455</v>
      </c>
      <c r="M45" s="60">
        <v>443</v>
      </c>
      <c r="N45" s="60">
        <v>465</v>
      </c>
      <c r="O45" s="61">
        <v>482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175</v>
      </c>
      <c r="L48" s="64">
        <v>172</v>
      </c>
      <c r="M48" s="64">
        <v>171</v>
      </c>
      <c r="N48" s="64">
        <v>170</v>
      </c>
      <c r="O48" s="65">
        <v>143</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v>
      </c>
      <c r="M49" s="64">
        <v>2</v>
      </c>
      <c r="N49" s="64">
        <v>3</v>
      </c>
      <c r="O49" s="65">
        <v>4</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4</v>
      </c>
      <c r="M50" s="64">
        <v>4</v>
      </c>
      <c r="N50" s="64">
        <v>4</v>
      </c>
      <c r="O50" s="65">
        <v>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v>0</v>
      </c>
      <c r="M51" s="64" t="s">
        <v>520</v>
      </c>
      <c r="N51" s="64" t="s">
        <v>520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435</v>
      </c>
      <c r="L52" s="64">
        <v>438</v>
      </c>
      <c r="M52" s="64">
        <v>436</v>
      </c>
      <c r="N52" s="64">
        <v>438</v>
      </c>
      <c r="O52" s="65">
        <v>439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154</v>
      </c>
      <c r="L53" s="69">
        <v>194</v>
      </c>
      <c r="M53" s="69">
        <v>184</v>
      </c>
      <c r="N53" s="69">
        <v>204</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601</v>
      </c>
      <c r="L57" s="84" t="s">
        <v>601</v>
      </c>
      <c r="M57" s="84" t="s">
        <v>602</v>
      </c>
      <c r="N57" s="84" t="s">
        <v>601</v>
      </c>
      <c r="O57" s="85" t="s">
        <v>603</v>
      </c>
    </row>
    <row r="58" spans="1:21" ht="31.5" customHeight="1" thickBot="1" x14ac:dyDescent="0.2">
      <c r="B58" s="1224"/>
      <c r="C58" s="1225"/>
      <c r="D58" s="1229" t="s">
        <v>27</v>
      </c>
      <c r="E58" s="1230"/>
      <c r="F58" s="1230"/>
      <c r="G58" s="1230"/>
      <c r="H58" s="1230"/>
      <c r="I58" s="1230"/>
      <c r="J58" s="1231"/>
      <c r="K58" s="86" t="s">
        <v>601</v>
      </c>
      <c r="L58" s="87" t="s">
        <v>603</v>
      </c>
      <c r="M58" s="87" t="s">
        <v>603</v>
      </c>
      <c r="N58" s="87" t="s">
        <v>601</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AcKn3i/SNBmwO6nHz9Py6B1SYBYN8ENT9s47coi2J4pMvrXmEkHuPBgbxBN4iZe2SeQFvvBAO7UZYvySm/hQ==" saltValue="QEeeamAbympJ8hjF7z2X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5218</v>
      </c>
      <c r="J41" s="104">
        <v>5347</v>
      </c>
      <c r="K41" s="104">
        <v>5302</v>
      </c>
      <c r="L41" s="104">
        <v>5280</v>
      </c>
      <c r="M41" s="105">
        <v>5240</v>
      </c>
    </row>
    <row r="42" spans="2:13" ht="27.75" customHeight="1" x14ac:dyDescent="0.15">
      <c r="B42" s="1242"/>
      <c r="C42" s="1243"/>
      <c r="D42" s="106"/>
      <c r="E42" s="1246" t="s">
        <v>32</v>
      </c>
      <c r="F42" s="1246"/>
      <c r="G42" s="1246"/>
      <c r="H42" s="1247"/>
      <c r="I42" s="107">
        <v>6</v>
      </c>
      <c r="J42" s="108">
        <v>39</v>
      </c>
      <c r="K42" s="108">
        <v>35</v>
      </c>
      <c r="L42" s="108">
        <v>31</v>
      </c>
      <c r="M42" s="109">
        <v>27</v>
      </c>
    </row>
    <row r="43" spans="2:13" ht="27.75" customHeight="1" x14ac:dyDescent="0.15">
      <c r="B43" s="1242"/>
      <c r="C43" s="1243"/>
      <c r="D43" s="106"/>
      <c r="E43" s="1246" t="s">
        <v>33</v>
      </c>
      <c r="F43" s="1246"/>
      <c r="G43" s="1246"/>
      <c r="H43" s="1247"/>
      <c r="I43" s="107">
        <v>2432</v>
      </c>
      <c r="J43" s="108">
        <v>2537</v>
      </c>
      <c r="K43" s="108">
        <v>2483</v>
      </c>
      <c r="L43" s="108">
        <v>2346</v>
      </c>
      <c r="M43" s="109">
        <v>2258</v>
      </c>
    </row>
    <row r="44" spans="2:13" ht="27.75" customHeight="1" x14ac:dyDescent="0.15">
      <c r="B44" s="1242"/>
      <c r="C44" s="1243"/>
      <c r="D44" s="106"/>
      <c r="E44" s="1246" t="s">
        <v>34</v>
      </c>
      <c r="F44" s="1246"/>
      <c r="G44" s="1246"/>
      <c r="H44" s="1247"/>
      <c r="I44" s="107">
        <v>40</v>
      </c>
      <c r="J44" s="108">
        <v>39</v>
      </c>
      <c r="K44" s="108">
        <v>36</v>
      </c>
      <c r="L44" s="108">
        <v>33</v>
      </c>
      <c r="M44" s="109">
        <v>23</v>
      </c>
    </row>
    <row r="45" spans="2:13" ht="27.75" customHeight="1" x14ac:dyDescent="0.15">
      <c r="B45" s="1242"/>
      <c r="C45" s="1243"/>
      <c r="D45" s="106"/>
      <c r="E45" s="1246" t="s">
        <v>35</v>
      </c>
      <c r="F45" s="1246"/>
      <c r="G45" s="1246"/>
      <c r="H45" s="1247"/>
      <c r="I45" s="107">
        <v>827</v>
      </c>
      <c r="J45" s="108">
        <v>797</v>
      </c>
      <c r="K45" s="108">
        <v>779</v>
      </c>
      <c r="L45" s="108">
        <v>764</v>
      </c>
      <c r="M45" s="109">
        <v>800</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2519</v>
      </c>
      <c r="J50" s="108">
        <v>2105</v>
      </c>
      <c r="K50" s="108">
        <v>1632</v>
      </c>
      <c r="L50" s="108">
        <v>1822</v>
      </c>
      <c r="M50" s="109">
        <v>1897</v>
      </c>
    </row>
    <row r="51" spans="2:13" ht="27.75" customHeight="1" x14ac:dyDescent="0.15">
      <c r="B51" s="1242"/>
      <c r="C51" s="1243"/>
      <c r="D51" s="106"/>
      <c r="E51" s="1246" t="s">
        <v>42</v>
      </c>
      <c r="F51" s="1246"/>
      <c r="G51" s="1246"/>
      <c r="H51" s="1247"/>
      <c r="I51" s="107" t="s">
        <v>520</v>
      </c>
      <c r="J51" s="108" t="s">
        <v>520</v>
      </c>
      <c r="K51" s="108" t="s">
        <v>520</v>
      </c>
      <c r="L51" s="108" t="s">
        <v>520</v>
      </c>
      <c r="M51" s="109" t="s">
        <v>520</v>
      </c>
    </row>
    <row r="52" spans="2:13" ht="27.75" customHeight="1" x14ac:dyDescent="0.15">
      <c r="B52" s="1244"/>
      <c r="C52" s="1245"/>
      <c r="D52" s="106"/>
      <c r="E52" s="1246" t="s">
        <v>43</v>
      </c>
      <c r="F52" s="1246"/>
      <c r="G52" s="1246"/>
      <c r="H52" s="1247"/>
      <c r="I52" s="107">
        <v>5242</v>
      </c>
      <c r="J52" s="108">
        <v>5216</v>
      </c>
      <c r="K52" s="108">
        <v>5114</v>
      </c>
      <c r="L52" s="108">
        <v>5064</v>
      </c>
      <c r="M52" s="109">
        <v>4969</v>
      </c>
    </row>
    <row r="53" spans="2:13" ht="27.75" customHeight="1" thickBot="1" x14ac:dyDescent="0.2">
      <c r="B53" s="1248" t="s">
        <v>44</v>
      </c>
      <c r="C53" s="1249"/>
      <c r="D53" s="113"/>
      <c r="E53" s="1250" t="s">
        <v>45</v>
      </c>
      <c r="F53" s="1250"/>
      <c r="G53" s="1250"/>
      <c r="H53" s="1251"/>
      <c r="I53" s="114">
        <v>760</v>
      </c>
      <c r="J53" s="115">
        <v>1438</v>
      </c>
      <c r="K53" s="115">
        <v>1889</v>
      </c>
      <c r="L53" s="115">
        <v>1567</v>
      </c>
      <c r="M53" s="116">
        <v>1481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zCsR0/uW7AwTd6NoC5SultVGs38Ihjeu76W8xP3UjYQkTbkWYQuz2HgN0xHJmyL+r65k1LQC2v69mWOG7+gw==" saltValue="ul6HO58vxv4DRjPFrGO7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965</v>
      </c>
      <c r="G55" s="128">
        <v>1077</v>
      </c>
      <c r="H55" s="129">
        <v>1077</v>
      </c>
    </row>
    <row r="56" spans="2:8" ht="52.5" customHeight="1" x14ac:dyDescent="0.15">
      <c r="B56" s="130"/>
      <c r="C56" s="1269" t="s">
        <v>49</v>
      </c>
      <c r="D56" s="1269"/>
      <c r="E56" s="1270"/>
      <c r="F56" s="131">
        <v>80</v>
      </c>
      <c r="G56" s="131">
        <v>50</v>
      </c>
      <c r="H56" s="132">
        <v>60</v>
      </c>
    </row>
    <row r="57" spans="2:8" ht="53.25" customHeight="1" x14ac:dyDescent="0.15">
      <c r="B57" s="130"/>
      <c r="C57" s="1271" t="s">
        <v>50</v>
      </c>
      <c r="D57" s="1271"/>
      <c r="E57" s="1272"/>
      <c r="F57" s="133">
        <v>696</v>
      </c>
      <c r="G57" s="133">
        <v>597</v>
      </c>
      <c r="H57" s="134">
        <v>645</v>
      </c>
    </row>
    <row r="58" spans="2:8" ht="45.75" customHeight="1" x14ac:dyDescent="0.15">
      <c r="B58" s="135"/>
      <c r="C58" s="1259" t="s">
        <v>596</v>
      </c>
      <c r="D58" s="1260"/>
      <c r="E58" s="1261"/>
      <c r="F58" s="136">
        <v>351</v>
      </c>
      <c r="G58" s="136">
        <v>347</v>
      </c>
      <c r="H58" s="137">
        <v>342</v>
      </c>
    </row>
    <row r="59" spans="2:8" ht="45.75" customHeight="1" x14ac:dyDescent="0.15">
      <c r="B59" s="135"/>
      <c r="C59" s="1259" t="s">
        <v>597</v>
      </c>
      <c r="D59" s="1260"/>
      <c r="E59" s="1261"/>
      <c r="F59" s="136">
        <v>10</v>
      </c>
      <c r="G59" s="136">
        <v>50</v>
      </c>
      <c r="H59" s="137">
        <v>118</v>
      </c>
    </row>
    <row r="60" spans="2:8" ht="45.75" customHeight="1" x14ac:dyDescent="0.15">
      <c r="B60" s="135"/>
      <c r="C60" s="1259" t="s">
        <v>598</v>
      </c>
      <c r="D60" s="1260"/>
      <c r="E60" s="1261"/>
      <c r="F60" s="136">
        <v>123</v>
      </c>
      <c r="G60" s="136">
        <v>102</v>
      </c>
      <c r="H60" s="137">
        <v>100</v>
      </c>
    </row>
    <row r="61" spans="2:8" ht="45.75" customHeight="1" x14ac:dyDescent="0.15">
      <c r="B61" s="135"/>
      <c r="C61" s="1259" t="s">
        <v>599</v>
      </c>
      <c r="D61" s="1260"/>
      <c r="E61" s="1261"/>
      <c r="F61" s="136">
        <v>49</v>
      </c>
      <c r="G61" s="136">
        <v>46</v>
      </c>
      <c r="H61" s="137">
        <v>43</v>
      </c>
    </row>
    <row r="62" spans="2:8" ht="45.75" customHeight="1" thickBot="1" x14ac:dyDescent="0.2">
      <c r="B62" s="138"/>
      <c r="C62" s="1262" t="s">
        <v>600</v>
      </c>
      <c r="D62" s="1263"/>
      <c r="E62" s="1264"/>
      <c r="F62" s="139">
        <v>32</v>
      </c>
      <c r="G62" s="139">
        <v>32</v>
      </c>
      <c r="H62" s="140">
        <v>32</v>
      </c>
    </row>
    <row r="63" spans="2:8" ht="52.5" customHeight="1" thickBot="1" x14ac:dyDescent="0.2">
      <c r="B63" s="141"/>
      <c r="C63" s="1265" t="s">
        <v>51</v>
      </c>
      <c r="D63" s="1265"/>
      <c r="E63" s="1266"/>
      <c r="F63" s="142">
        <v>1741</v>
      </c>
      <c r="G63" s="142">
        <v>1724</v>
      </c>
      <c r="H63" s="143">
        <v>1783</v>
      </c>
    </row>
    <row r="64" spans="2:8" ht="15" customHeight="1" x14ac:dyDescent="0.15"/>
  </sheetData>
  <sheetProtection algorithmName="SHA-512" hashValue="mkcZ7k9eXrqgitfeTiDo0DeWaF0jrGXr6GzZuh46+Oh0H0GUTjTI/ARBtE50QPN2hXIuiGO5p/5Cyew18dykcw==" saltValue="sLDm9ESeWPqz/c7HfpS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100431</v>
      </c>
      <c r="E3" s="162"/>
      <c r="F3" s="163">
        <v>138651</v>
      </c>
      <c r="G3" s="164"/>
      <c r="H3" s="165"/>
    </row>
    <row r="4" spans="1:8" x14ac:dyDescent="0.15">
      <c r="A4" s="166"/>
      <c r="B4" s="167"/>
      <c r="C4" s="168"/>
      <c r="D4" s="169">
        <v>48790</v>
      </c>
      <c r="E4" s="170"/>
      <c r="F4" s="171">
        <v>71211</v>
      </c>
      <c r="G4" s="172"/>
      <c r="H4" s="173"/>
    </row>
    <row r="5" spans="1:8" x14ac:dyDescent="0.15">
      <c r="A5" s="154" t="s">
        <v>554</v>
      </c>
      <c r="B5" s="159"/>
      <c r="C5" s="160"/>
      <c r="D5" s="161">
        <v>149087</v>
      </c>
      <c r="E5" s="162"/>
      <c r="F5" s="163">
        <v>122882</v>
      </c>
      <c r="G5" s="164"/>
      <c r="H5" s="165"/>
    </row>
    <row r="6" spans="1:8" x14ac:dyDescent="0.15">
      <c r="A6" s="166"/>
      <c r="B6" s="167"/>
      <c r="C6" s="168"/>
      <c r="D6" s="169">
        <v>72861</v>
      </c>
      <c r="E6" s="170"/>
      <c r="F6" s="171">
        <v>65785</v>
      </c>
      <c r="G6" s="172"/>
      <c r="H6" s="173"/>
    </row>
    <row r="7" spans="1:8" x14ac:dyDescent="0.15">
      <c r="A7" s="154" t="s">
        <v>555</v>
      </c>
      <c r="B7" s="159"/>
      <c r="C7" s="160"/>
      <c r="D7" s="161">
        <v>178855</v>
      </c>
      <c r="E7" s="162"/>
      <c r="F7" s="163">
        <v>114790</v>
      </c>
      <c r="G7" s="164"/>
      <c r="H7" s="165"/>
    </row>
    <row r="8" spans="1:8" x14ac:dyDescent="0.15">
      <c r="A8" s="166"/>
      <c r="B8" s="167"/>
      <c r="C8" s="168"/>
      <c r="D8" s="169">
        <v>25663</v>
      </c>
      <c r="E8" s="170"/>
      <c r="F8" s="171">
        <v>55601</v>
      </c>
      <c r="G8" s="172"/>
      <c r="H8" s="173"/>
    </row>
    <row r="9" spans="1:8" x14ac:dyDescent="0.15">
      <c r="A9" s="154" t="s">
        <v>556</v>
      </c>
      <c r="B9" s="159"/>
      <c r="C9" s="160"/>
      <c r="D9" s="161">
        <v>96862</v>
      </c>
      <c r="E9" s="162"/>
      <c r="F9" s="163">
        <v>126262</v>
      </c>
      <c r="G9" s="164"/>
      <c r="H9" s="165"/>
    </row>
    <row r="10" spans="1:8" x14ac:dyDescent="0.15">
      <c r="A10" s="166"/>
      <c r="B10" s="167"/>
      <c r="C10" s="168"/>
      <c r="D10" s="169">
        <v>36413</v>
      </c>
      <c r="E10" s="170"/>
      <c r="F10" s="171">
        <v>56769</v>
      </c>
      <c r="G10" s="172"/>
      <c r="H10" s="173"/>
    </row>
    <row r="11" spans="1:8" x14ac:dyDescent="0.15">
      <c r="A11" s="154" t="s">
        <v>557</v>
      </c>
      <c r="B11" s="159"/>
      <c r="C11" s="160"/>
      <c r="D11" s="161">
        <v>71833</v>
      </c>
      <c r="E11" s="162"/>
      <c r="F11" s="163">
        <v>126525</v>
      </c>
      <c r="G11" s="164"/>
      <c r="H11" s="165"/>
    </row>
    <row r="12" spans="1:8" x14ac:dyDescent="0.15">
      <c r="A12" s="166"/>
      <c r="B12" s="167"/>
      <c r="C12" s="174"/>
      <c r="D12" s="169">
        <v>30343</v>
      </c>
      <c r="E12" s="170"/>
      <c r="F12" s="171">
        <v>67052</v>
      </c>
      <c r="G12" s="172"/>
      <c r="H12" s="173"/>
    </row>
    <row r="13" spans="1:8" x14ac:dyDescent="0.15">
      <c r="A13" s="154"/>
      <c r="B13" s="159"/>
      <c r="C13" s="175"/>
      <c r="D13" s="176">
        <v>119414</v>
      </c>
      <c r="E13" s="177"/>
      <c r="F13" s="178">
        <v>125822</v>
      </c>
      <c r="G13" s="179"/>
      <c r="H13" s="165"/>
    </row>
    <row r="14" spans="1:8" x14ac:dyDescent="0.15">
      <c r="A14" s="166"/>
      <c r="B14" s="167"/>
      <c r="C14" s="168"/>
      <c r="D14" s="169">
        <v>42814</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7.08</v>
      </c>
      <c r="C19" s="180">
        <f>ROUND(VALUE(SUBSTITUTE(実質収支比率等に係る経年分析!G$48,"▲","-")),2)</f>
        <v>6.14</v>
      </c>
      <c r="D19" s="180">
        <f>ROUND(VALUE(SUBSTITUTE(実質収支比率等に係る経年分析!H$48,"▲","-")),2)</f>
        <v>9.2799999999999994</v>
      </c>
      <c r="E19" s="180">
        <f>ROUND(VALUE(SUBSTITUTE(実質収支比率等に係る経年分析!I$48,"▲","-")),2)</f>
        <v>9.0299999999999994</v>
      </c>
      <c r="F19" s="180">
        <f>ROUND(VALUE(SUBSTITUTE(実質収支比率等に係る経年分析!J$48,"▲","-")),2)</f>
        <v>7.71</v>
      </c>
    </row>
    <row r="20" spans="1:11" x14ac:dyDescent="0.15">
      <c r="A20" s="180" t="s">
        <v>55</v>
      </c>
      <c r="B20" s="180">
        <f>ROUND(VALUE(SUBSTITUTE(実質収支比率等に係る経年分析!F$47,"▲","-")),2)</f>
        <v>33.130000000000003</v>
      </c>
      <c r="C20" s="180">
        <f>ROUND(VALUE(SUBSTITUTE(実質収支比率等に係る経年分析!G$47,"▲","-")),2)</f>
        <v>30.69</v>
      </c>
      <c r="D20" s="180">
        <f>ROUND(VALUE(SUBSTITUTE(実質収支比率等に係る経年分析!H$47,"▲","-")),2)</f>
        <v>32.590000000000003</v>
      </c>
      <c r="E20" s="180">
        <f>ROUND(VALUE(SUBSTITUTE(実質収支比率等に係る経年分析!I$47,"▲","-")),2)</f>
        <v>35.64</v>
      </c>
      <c r="F20" s="180">
        <f>ROUND(VALUE(SUBSTITUTE(実質収支比率等に係る経年分析!J$47,"▲","-")),2)</f>
        <v>33.450000000000003</v>
      </c>
    </row>
    <row r="21" spans="1:11" x14ac:dyDescent="0.15">
      <c r="A21" s="180" t="s">
        <v>56</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2.98</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4.6100000000000003</v>
      </c>
      <c r="F21" s="180">
        <f>IF(ISNUMBER(VALUE(SUBSTITUTE(実質収支比率等に係る経年分析!J$49,"▲","-"))),ROUND(VALUE(SUBSTITUTE(実質収支比率等に係る経年分析!J$49,"▲","-")),2),NA())</f>
        <v>-0.73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2.0699999999999998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びわ湖東部中核工業団地公共緑地維持管理特別会計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16.850000000000001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435</v>
      </c>
      <c r="E42" s="182"/>
      <c r="F42" s="182"/>
      <c r="G42" s="182">
        <f>'実質公債費比率（分子）の構造'!L$52</f>
        <v>438</v>
      </c>
      <c r="H42" s="182"/>
      <c r="I42" s="182"/>
      <c r="J42" s="182">
        <f>'実質公債費比率（分子）の構造'!M$52</f>
        <v>436</v>
      </c>
      <c r="K42" s="182"/>
      <c r="L42" s="182"/>
      <c r="M42" s="182">
        <f>'実質公債費比率（分子）の構造'!N$52</f>
        <v>438</v>
      </c>
      <c r="N42" s="182"/>
      <c r="O42" s="182"/>
      <c r="P42" s="182">
        <f>'実質公債費比率（分子）の構造'!O$52</f>
        <v>439</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2</v>
      </c>
      <c r="I45" s="182"/>
      <c r="J45" s="182"/>
      <c r="K45" s="182">
        <f>'実質公債費比率（分子）の構造'!N$49</f>
        <v>3</v>
      </c>
      <c r="L45" s="182"/>
      <c r="M45" s="182"/>
      <c r="N45" s="182">
        <f>'実質公債費比率（分子）の構造'!O$49</f>
        <v>4</v>
      </c>
      <c r="O45" s="182"/>
      <c r="P45" s="182"/>
    </row>
    <row r="46" spans="1:16" x14ac:dyDescent="0.15">
      <c r="A46" s="182" t="s">
        <v>67</v>
      </c>
      <c r="B46" s="182">
        <f>'実質公債費比率（分子）の構造'!K$48</f>
        <v>175</v>
      </c>
      <c r="C46" s="182"/>
      <c r="D46" s="182"/>
      <c r="E46" s="182">
        <f>'実質公債費比率（分子）の構造'!L$48</f>
        <v>172</v>
      </c>
      <c r="F46" s="182"/>
      <c r="G46" s="182"/>
      <c r="H46" s="182">
        <f>'実質公債費比率（分子）の構造'!M$48</f>
        <v>171</v>
      </c>
      <c r="I46" s="182"/>
      <c r="J46" s="182"/>
      <c r="K46" s="182">
        <f>'実質公債費比率（分子）の構造'!N$48</f>
        <v>170</v>
      </c>
      <c r="L46" s="182"/>
      <c r="M46" s="182"/>
      <c r="N46" s="182">
        <f>'実質公債費比率（分子）の構造'!O$48</f>
        <v>143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412</v>
      </c>
      <c r="C49" s="182"/>
      <c r="D49" s="182"/>
      <c r="E49" s="182">
        <f>'実質公債費比率（分子）の構造'!L$45</f>
        <v>455</v>
      </c>
      <c r="F49" s="182"/>
      <c r="G49" s="182"/>
      <c r="H49" s="182">
        <f>'実質公債費比率（分子）の構造'!M$45</f>
        <v>443</v>
      </c>
      <c r="I49" s="182"/>
      <c r="J49" s="182"/>
      <c r="K49" s="182">
        <f>'実質公債費比率（分子）の構造'!N$45</f>
        <v>465</v>
      </c>
      <c r="L49" s="182"/>
      <c r="M49" s="182"/>
      <c r="N49" s="182">
        <f>'実質公債費比率（分子）の構造'!O$45</f>
        <v>482</v>
      </c>
      <c r="O49" s="182"/>
      <c r="P49" s="182"/>
    </row>
    <row r="50" spans="1:16" x14ac:dyDescent="0.15">
      <c r="A50" s="182" t="s">
        <v>71</v>
      </c>
      <c r="B50" s="182" t="e">
        <f>NA()</f>
        <v>#N/A</v>
      </c>
      <c r="C50" s="182">
        <f>IF(ISNUMBER('実質公債費比率（分子）の構造'!K$53),'実質公債費比率（分子）の構造'!K$53,NA())</f>
        <v>154</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204</v>
      </c>
      <c r="M50" s="182" t="e">
        <f>NA()</f>
        <v>#N/A</v>
      </c>
      <c r="N50" s="182" t="e">
        <f>NA()</f>
        <v>#N/A</v>
      </c>
      <c r="O50" s="182">
        <f>IF(ISNUMBER('実質公債費比率（分子）の構造'!O$53),'実質公債費比率（分子）の構造'!O$53,NA())</f>
        <v>194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5242</v>
      </c>
      <c r="E56" s="181"/>
      <c r="F56" s="181"/>
      <c r="G56" s="181">
        <f>'将来負担比率（分子）の構造'!J$52</f>
        <v>5216</v>
      </c>
      <c r="H56" s="181"/>
      <c r="I56" s="181"/>
      <c r="J56" s="181">
        <f>'将来負担比率（分子）の構造'!K$52</f>
        <v>5114</v>
      </c>
      <c r="K56" s="181"/>
      <c r="L56" s="181"/>
      <c r="M56" s="181">
        <f>'将来負担比率（分子）の構造'!L$52</f>
        <v>5064</v>
      </c>
      <c r="N56" s="181"/>
      <c r="O56" s="181"/>
      <c r="P56" s="181">
        <f>'将来負担比率（分子）の構造'!M$52</f>
        <v>4969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2519</v>
      </c>
      <c r="E58" s="181"/>
      <c r="F58" s="181"/>
      <c r="G58" s="181">
        <f>'将来負担比率（分子）の構造'!J$50</f>
        <v>2105</v>
      </c>
      <c r="H58" s="181"/>
      <c r="I58" s="181"/>
      <c r="J58" s="181">
        <f>'将来負担比率（分子）の構造'!K$50</f>
        <v>1632</v>
      </c>
      <c r="K58" s="181"/>
      <c r="L58" s="181"/>
      <c r="M58" s="181">
        <f>'将来負担比率（分子）の構造'!L$50</f>
        <v>1822</v>
      </c>
      <c r="N58" s="181"/>
      <c r="O58" s="181"/>
      <c r="P58" s="181">
        <f>'将来負担比率（分子）の構造'!M$50</f>
        <v>1897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827</v>
      </c>
      <c r="C62" s="181"/>
      <c r="D62" s="181"/>
      <c r="E62" s="181">
        <f>'将来負担比率（分子）の構造'!J$45</f>
        <v>797</v>
      </c>
      <c r="F62" s="181"/>
      <c r="G62" s="181"/>
      <c r="H62" s="181">
        <f>'将来負担比率（分子）の構造'!K$45</f>
        <v>779</v>
      </c>
      <c r="I62" s="181"/>
      <c r="J62" s="181"/>
      <c r="K62" s="181">
        <f>'将来負担比率（分子）の構造'!L$45</f>
        <v>764</v>
      </c>
      <c r="L62" s="181"/>
      <c r="M62" s="181"/>
      <c r="N62" s="181">
        <f>'将来負担比率（分子）の構造'!M$45</f>
        <v>800</v>
      </c>
      <c r="O62" s="181"/>
      <c r="P62" s="181"/>
    </row>
    <row r="63" spans="1:16" x14ac:dyDescent="0.15">
      <c r="A63" s="181" t="s">
        <v>34</v>
      </c>
      <c r="B63" s="181">
        <f>'将来負担比率（分子）の構造'!I$44</f>
        <v>40</v>
      </c>
      <c r="C63" s="181"/>
      <c r="D63" s="181"/>
      <c r="E63" s="181">
        <f>'将来負担比率（分子）の構造'!J$44</f>
        <v>39</v>
      </c>
      <c r="F63" s="181"/>
      <c r="G63" s="181"/>
      <c r="H63" s="181">
        <f>'将来負担比率（分子）の構造'!K$44</f>
        <v>36</v>
      </c>
      <c r="I63" s="181"/>
      <c r="J63" s="181"/>
      <c r="K63" s="181">
        <f>'将来負担比率（分子）の構造'!L$44</f>
        <v>33</v>
      </c>
      <c r="L63" s="181"/>
      <c r="M63" s="181"/>
      <c r="N63" s="181">
        <f>'将来負担比率（分子）の構造'!M$44</f>
        <v>23</v>
      </c>
      <c r="O63" s="181"/>
      <c r="P63" s="181"/>
    </row>
    <row r="64" spans="1:16" x14ac:dyDescent="0.15">
      <c r="A64" s="181" t="s">
        <v>33</v>
      </c>
      <c r="B64" s="181">
        <f>'将来負担比率（分子）の構造'!I$43</f>
        <v>2432</v>
      </c>
      <c r="C64" s="181"/>
      <c r="D64" s="181"/>
      <c r="E64" s="181">
        <f>'将来負担比率（分子）の構造'!J$43</f>
        <v>2537</v>
      </c>
      <c r="F64" s="181"/>
      <c r="G64" s="181"/>
      <c r="H64" s="181">
        <f>'将来負担比率（分子）の構造'!K$43</f>
        <v>2483</v>
      </c>
      <c r="I64" s="181"/>
      <c r="J64" s="181"/>
      <c r="K64" s="181">
        <f>'将来負担比率（分子）の構造'!L$43</f>
        <v>2346</v>
      </c>
      <c r="L64" s="181"/>
      <c r="M64" s="181"/>
      <c r="N64" s="181">
        <f>'将来負担比率（分子）の構造'!M$43</f>
        <v>2258</v>
      </c>
      <c r="O64" s="181"/>
      <c r="P64" s="181"/>
    </row>
    <row r="65" spans="1:16" x14ac:dyDescent="0.15">
      <c r="A65" s="181" t="s">
        <v>32</v>
      </c>
      <c r="B65" s="181">
        <f>'将来負担比率（分子）の構造'!I$42</f>
        <v>6</v>
      </c>
      <c r="C65" s="181"/>
      <c r="D65" s="181"/>
      <c r="E65" s="181">
        <f>'将来負担比率（分子）の構造'!J$42</f>
        <v>39</v>
      </c>
      <c r="F65" s="181"/>
      <c r="G65" s="181"/>
      <c r="H65" s="181">
        <f>'将来負担比率（分子）の構造'!K$42</f>
        <v>35</v>
      </c>
      <c r="I65" s="181"/>
      <c r="J65" s="181"/>
      <c r="K65" s="181">
        <f>'将来負担比率（分子）の構造'!L$42</f>
        <v>31</v>
      </c>
      <c r="L65" s="181"/>
      <c r="M65" s="181"/>
      <c r="N65" s="181">
        <f>'将来負担比率（分子）の構造'!M$42</f>
        <v>27</v>
      </c>
      <c r="O65" s="181"/>
      <c r="P65" s="181"/>
    </row>
    <row r="66" spans="1:16" x14ac:dyDescent="0.15">
      <c r="A66" s="181" t="s">
        <v>31</v>
      </c>
      <c r="B66" s="181">
        <f>'将来負担比率（分子）の構造'!I$41</f>
        <v>5218</v>
      </c>
      <c r="C66" s="181"/>
      <c r="D66" s="181"/>
      <c r="E66" s="181">
        <f>'将来負担比率（分子）の構造'!J$41</f>
        <v>5347</v>
      </c>
      <c r="F66" s="181"/>
      <c r="G66" s="181"/>
      <c r="H66" s="181">
        <f>'将来負担比率（分子）の構造'!K$41</f>
        <v>5302</v>
      </c>
      <c r="I66" s="181"/>
      <c r="J66" s="181"/>
      <c r="K66" s="181">
        <f>'将来負担比率（分子）の構造'!L$41</f>
        <v>5280</v>
      </c>
      <c r="L66" s="181"/>
      <c r="M66" s="181"/>
      <c r="N66" s="181">
        <f>'将来負担比率（分子）の構造'!M$41</f>
        <v>5240</v>
      </c>
      <c r="O66" s="181"/>
      <c r="P66" s="181"/>
    </row>
    <row r="67" spans="1:16" x14ac:dyDescent="0.15">
      <c r="A67" s="181" t="s">
        <v>75</v>
      </c>
      <c r="B67" s="181" t="e">
        <f>NA()</f>
        <v>#N/A</v>
      </c>
      <c r="C67" s="181">
        <f>IF(ISNUMBER('将来負担比率（分子）の構造'!I$53), IF('将来負担比率（分子）の構造'!I$53 &lt; 0, 0, '将来負担比率（分子）の構造'!I$53), NA())</f>
        <v>760</v>
      </c>
      <c r="D67" s="181" t="e">
        <f>NA()</f>
        <v>#N/A</v>
      </c>
      <c r="E67" s="181" t="e">
        <f>NA()</f>
        <v>#N/A</v>
      </c>
      <c r="F67" s="181">
        <f>IF(ISNUMBER('将来負担比率（分子）の構造'!J$53), IF('将来負担比率（分子）の構造'!J$53 &lt; 0, 0, '将来負担比率（分子）の構造'!J$53), NA())</f>
        <v>1438</v>
      </c>
      <c r="G67" s="181" t="e">
        <f>NA()</f>
        <v>#N/A</v>
      </c>
      <c r="H67" s="181" t="e">
        <f>NA()</f>
        <v>#N/A</v>
      </c>
      <c r="I67" s="181">
        <f>IF(ISNUMBER('将来負担比率（分子）の構造'!K$53), IF('将来負担比率（分子）の構造'!K$53 &lt; 0, 0, '将来負担比率（分子）の構造'!K$53), NA())</f>
        <v>1889</v>
      </c>
      <c r="J67" s="181" t="e">
        <f>NA()</f>
        <v>#N/A</v>
      </c>
      <c r="K67" s="181" t="e">
        <f>NA()</f>
        <v>#N/A</v>
      </c>
      <c r="L67" s="181">
        <f>IF(ISNUMBER('将来負担比率（分子）の構造'!L$53), IF('将来負担比率（分子）の構造'!L$53 &lt; 0, 0, '将来負担比率（分子）の構造'!L$53), NA())</f>
        <v>1567</v>
      </c>
      <c r="M67" s="181" t="e">
        <f>NA()</f>
        <v>#N/A</v>
      </c>
      <c r="N67" s="181" t="e">
        <f>NA()</f>
        <v>#N/A</v>
      </c>
      <c r="O67" s="181">
        <f>IF(ISNUMBER('将来負担比率（分子）の構造'!M$53), IF('将来負担比率（分子）の構造'!M$53 &lt; 0, 0, '将来負担比率（分子）の構造'!M$53), NA())</f>
        <v>1481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965</v>
      </c>
      <c r="C72" s="185">
        <f>基金残高に係る経年分析!G55</f>
        <v>1077</v>
      </c>
      <c r="D72" s="185">
        <f>基金残高に係る経年分析!H55</f>
        <v>1077</v>
      </c>
    </row>
    <row r="73" spans="1:16" x14ac:dyDescent="0.15">
      <c r="A73" s="184" t="s">
        <v>78</v>
      </c>
      <c r="B73" s="185">
        <f>基金残高に係る経年分析!F56</f>
        <v>80</v>
      </c>
      <c r="C73" s="185">
        <f>基金残高に係る経年分析!G56</f>
        <v>50</v>
      </c>
      <c r="D73" s="185">
        <f>基金残高に係る経年分析!H56</f>
        <v>60</v>
      </c>
    </row>
    <row r="74" spans="1:16" x14ac:dyDescent="0.15">
      <c r="A74" s="184" t="s">
        <v>79</v>
      </c>
      <c r="B74" s="185">
        <f>基金残高に係る経年分析!F57</f>
        <v>696</v>
      </c>
      <c r="C74" s="185">
        <f>基金残高に係る経年分析!G57</f>
        <v>597</v>
      </c>
      <c r="D74" s="185">
        <f>基金残高に係る経年分析!H57</f>
        <v>645</v>
      </c>
    </row>
  </sheetData>
  <sheetProtection algorithmName="SHA-512" hashValue="U9KsykQHaM0KqMCXxUEvJvbGw27h0jdJF1xmk0LiqTC2bE2rMqeZ/p+9O9D9vXWN8CtIBUSwaJL9E1n2sH258w==" saltValue="1Y2ubyWrpCVxusFp01Lx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1792284</v>
      </c>
      <c r="S5" s="698"/>
      <c r="T5" s="698"/>
      <c r="U5" s="698"/>
      <c r="V5" s="698"/>
      <c r="W5" s="698"/>
      <c r="X5" s="698"/>
      <c r="Y5" s="741"/>
      <c r="Z5" s="759">
        <v>31</v>
      </c>
      <c r="AA5" s="759"/>
      <c r="AB5" s="759"/>
      <c r="AC5" s="759"/>
      <c r="AD5" s="760">
        <v>1792284</v>
      </c>
      <c r="AE5" s="760"/>
      <c r="AF5" s="760"/>
      <c r="AG5" s="760"/>
      <c r="AH5" s="760"/>
      <c r="AI5" s="760"/>
      <c r="AJ5" s="760"/>
      <c r="AK5" s="760"/>
      <c r="AL5" s="742">
        <v>60.7</v>
      </c>
      <c r="AM5" s="713"/>
      <c r="AN5" s="713"/>
      <c r="AO5" s="743"/>
      <c r="AP5" s="708" t="s">
        <v>225</v>
      </c>
      <c r="AQ5" s="709"/>
      <c r="AR5" s="709"/>
      <c r="AS5" s="709"/>
      <c r="AT5" s="709"/>
      <c r="AU5" s="709"/>
      <c r="AV5" s="709"/>
      <c r="AW5" s="709"/>
      <c r="AX5" s="709"/>
      <c r="AY5" s="709"/>
      <c r="AZ5" s="709"/>
      <c r="BA5" s="709"/>
      <c r="BB5" s="709"/>
      <c r="BC5" s="709"/>
      <c r="BD5" s="709"/>
      <c r="BE5" s="709"/>
      <c r="BF5" s="710"/>
      <c r="BG5" s="642">
        <v>1792284</v>
      </c>
      <c r="BH5" s="643"/>
      <c r="BI5" s="643"/>
      <c r="BJ5" s="643"/>
      <c r="BK5" s="643"/>
      <c r="BL5" s="643"/>
      <c r="BM5" s="643"/>
      <c r="BN5" s="644"/>
      <c r="BO5" s="675">
        <v>100</v>
      </c>
      <c r="BP5" s="675"/>
      <c r="BQ5" s="675"/>
      <c r="BR5" s="675"/>
      <c r="BS5" s="676">
        <v>33968</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62791</v>
      </c>
      <c r="S6" s="643"/>
      <c r="T6" s="643"/>
      <c r="U6" s="643"/>
      <c r="V6" s="643"/>
      <c r="W6" s="643"/>
      <c r="X6" s="643"/>
      <c r="Y6" s="644"/>
      <c r="Z6" s="675">
        <v>1.1000000000000001</v>
      </c>
      <c r="AA6" s="675"/>
      <c r="AB6" s="675"/>
      <c r="AC6" s="675"/>
      <c r="AD6" s="676">
        <v>62791</v>
      </c>
      <c r="AE6" s="676"/>
      <c r="AF6" s="676"/>
      <c r="AG6" s="676"/>
      <c r="AH6" s="676"/>
      <c r="AI6" s="676"/>
      <c r="AJ6" s="676"/>
      <c r="AK6" s="676"/>
      <c r="AL6" s="645">
        <v>2.1</v>
      </c>
      <c r="AM6" s="646"/>
      <c r="AN6" s="646"/>
      <c r="AO6" s="677"/>
      <c r="AP6" s="639" t="s">
        <v>230</v>
      </c>
      <c r="AQ6" s="640"/>
      <c r="AR6" s="640"/>
      <c r="AS6" s="640"/>
      <c r="AT6" s="640"/>
      <c r="AU6" s="640"/>
      <c r="AV6" s="640"/>
      <c r="AW6" s="640"/>
      <c r="AX6" s="640"/>
      <c r="AY6" s="640"/>
      <c r="AZ6" s="640"/>
      <c r="BA6" s="640"/>
      <c r="BB6" s="640"/>
      <c r="BC6" s="640"/>
      <c r="BD6" s="640"/>
      <c r="BE6" s="640"/>
      <c r="BF6" s="641"/>
      <c r="BG6" s="642">
        <v>1792284</v>
      </c>
      <c r="BH6" s="643"/>
      <c r="BI6" s="643"/>
      <c r="BJ6" s="643"/>
      <c r="BK6" s="643"/>
      <c r="BL6" s="643"/>
      <c r="BM6" s="643"/>
      <c r="BN6" s="644"/>
      <c r="BO6" s="675">
        <v>100</v>
      </c>
      <c r="BP6" s="675"/>
      <c r="BQ6" s="675"/>
      <c r="BR6" s="675"/>
      <c r="BS6" s="676">
        <v>33968</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68940</v>
      </c>
      <c r="CS6" s="643"/>
      <c r="CT6" s="643"/>
      <c r="CU6" s="643"/>
      <c r="CV6" s="643"/>
      <c r="CW6" s="643"/>
      <c r="CX6" s="643"/>
      <c r="CY6" s="644"/>
      <c r="CZ6" s="742">
        <v>1.3</v>
      </c>
      <c r="DA6" s="713"/>
      <c r="DB6" s="713"/>
      <c r="DC6" s="745"/>
      <c r="DD6" s="648" t="s">
        <v>232</v>
      </c>
      <c r="DE6" s="643"/>
      <c r="DF6" s="643"/>
      <c r="DG6" s="643"/>
      <c r="DH6" s="643"/>
      <c r="DI6" s="643"/>
      <c r="DJ6" s="643"/>
      <c r="DK6" s="643"/>
      <c r="DL6" s="643"/>
      <c r="DM6" s="643"/>
      <c r="DN6" s="643"/>
      <c r="DO6" s="643"/>
      <c r="DP6" s="644"/>
      <c r="DQ6" s="648">
        <v>68928</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946</v>
      </c>
      <c r="S7" s="643"/>
      <c r="T7" s="643"/>
      <c r="U7" s="643"/>
      <c r="V7" s="643"/>
      <c r="W7" s="643"/>
      <c r="X7" s="643"/>
      <c r="Y7" s="644"/>
      <c r="Z7" s="675">
        <v>0</v>
      </c>
      <c r="AA7" s="675"/>
      <c r="AB7" s="675"/>
      <c r="AC7" s="675"/>
      <c r="AD7" s="676">
        <v>946</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614172</v>
      </c>
      <c r="BH7" s="643"/>
      <c r="BI7" s="643"/>
      <c r="BJ7" s="643"/>
      <c r="BK7" s="643"/>
      <c r="BL7" s="643"/>
      <c r="BM7" s="643"/>
      <c r="BN7" s="644"/>
      <c r="BO7" s="675">
        <v>34.299999999999997</v>
      </c>
      <c r="BP7" s="675"/>
      <c r="BQ7" s="675"/>
      <c r="BR7" s="675"/>
      <c r="BS7" s="676">
        <v>33968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1435649</v>
      </c>
      <c r="CS7" s="643"/>
      <c r="CT7" s="643"/>
      <c r="CU7" s="643"/>
      <c r="CV7" s="643"/>
      <c r="CW7" s="643"/>
      <c r="CX7" s="643"/>
      <c r="CY7" s="644"/>
      <c r="CZ7" s="675">
        <v>26.2</v>
      </c>
      <c r="DA7" s="675"/>
      <c r="DB7" s="675"/>
      <c r="DC7" s="675"/>
      <c r="DD7" s="648">
        <v>21992</v>
      </c>
      <c r="DE7" s="643"/>
      <c r="DF7" s="643"/>
      <c r="DG7" s="643"/>
      <c r="DH7" s="643"/>
      <c r="DI7" s="643"/>
      <c r="DJ7" s="643"/>
      <c r="DK7" s="643"/>
      <c r="DL7" s="643"/>
      <c r="DM7" s="643"/>
      <c r="DN7" s="643"/>
      <c r="DO7" s="643"/>
      <c r="DP7" s="644"/>
      <c r="DQ7" s="648">
        <v>575235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3504</v>
      </c>
      <c r="S8" s="643"/>
      <c r="T8" s="643"/>
      <c r="U8" s="643"/>
      <c r="V8" s="643"/>
      <c r="W8" s="643"/>
      <c r="X8" s="643"/>
      <c r="Y8" s="644"/>
      <c r="Z8" s="675">
        <v>0.1</v>
      </c>
      <c r="AA8" s="675"/>
      <c r="AB8" s="675"/>
      <c r="AC8" s="675"/>
      <c r="AD8" s="676">
        <v>3504</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13231</v>
      </c>
      <c r="BH8" s="643"/>
      <c r="BI8" s="643"/>
      <c r="BJ8" s="643"/>
      <c r="BK8" s="643"/>
      <c r="BL8" s="643"/>
      <c r="BM8" s="643"/>
      <c r="BN8" s="644"/>
      <c r="BO8" s="675">
        <v>0.7</v>
      </c>
      <c r="BP8" s="675"/>
      <c r="BQ8" s="675"/>
      <c r="BR8" s="675"/>
      <c r="BS8" s="648" t="s">
        <v>232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1281371</v>
      </c>
      <c r="CS8" s="643"/>
      <c r="CT8" s="643"/>
      <c r="CU8" s="643"/>
      <c r="CV8" s="643"/>
      <c r="CW8" s="643"/>
      <c r="CX8" s="643"/>
      <c r="CY8" s="644"/>
      <c r="CZ8" s="675">
        <v>23.3</v>
      </c>
      <c r="DA8" s="675"/>
      <c r="DB8" s="675"/>
      <c r="DC8" s="675"/>
      <c r="DD8" s="648">
        <v>40426</v>
      </c>
      <c r="DE8" s="643"/>
      <c r="DF8" s="643"/>
      <c r="DG8" s="643"/>
      <c r="DH8" s="643"/>
      <c r="DI8" s="643"/>
      <c r="DJ8" s="643"/>
      <c r="DK8" s="643"/>
      <c r="DL8" s="643"/>
      <c r="DM8" s="643"/>
      <c r="DN8" s="643"/>
      <c r="DO8" s="643"/>
      <c r="DP8" s="644"/>
      <c r="DQ8" s="648">
        <v>826233</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4511</v>
      </c>
      <c r="S9" s="643"/>
      <c r="T9" s="643"/>
      <c r="U9" s="643"/>
      <c r="V9" s="643"/>
      <c r="W9" s="643"/>
      <c r="X9" s="643"/>
      <c r="Y9" s="644"/>
      <c r="Z9" s="675">
        <v>0.1</v>
      </c>
      <c r="AA9" s="675"/>
      <c r="AB9" s="675"/>
      <c r="AC9" s="675"/>
      <c r="AD9" s="676">
        <v>4511</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329370</v>
      </c>
      <c r="BH9" s="643"/>
      <c r="BI9" s="643"/>
      <c r="BJ9" s="643"/>
      <c r="BK9" s="643"/>
      <c r="BL9" s="643"/>
      <c r="BM9" s="643"/>
      <c r="BN9" s="644"/>
      <c r="BO9" s="675">
        <v>18.399999999999999</v>
      </c>
      <c r="BP9" s="675"/>
      <c r="BQ9" s="675"/>
      <c r="BR9" s="675"/>
      <c r="BS9" s="648" t="s">
        <v>232</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366189</v>
      </c>
      <c r="CS9" s="643"/>
      <c r="CT9" s="643"/>
      <c r="CU9" s="643"/>
      <c r="CV9" s="643"/>
      <c r="CW9" s="643"/>
      <c r="CX9" s="643"/>
      <c r="CY9" s="644"/>
      <c r="CZ9" s="675">
        <v>6.7</v>
      </c>
      <c r="DA9" s="675"/>
      <c r="DB9" s="675"/>
      <c r="DC9" s="675"/>
      <c r="DD9" s="648">
        <v>2625</v>
      </c>
      <c r="DE9" s="643"/>
      <c r="DF9" s="643"/>
      <c r="DG9" s="643"/>
      <c r="DH9" s="643"/>
      <c r="DI9" s="643"/>
      <c r="DJ9" s="643"/>
      <c r="DK9" s="643"/>
      <c r="DL9" s="643"/>
      <c r="DM9" s="643"/>
      <c r="DN9" s="643"/>
      <c r="DO9" s="643"/>
      <c r="DP9" s="644"/>
      <c r="DQ9" s="648">
        <v>347086</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128</v>
      </c>
      <c r="AA10" s="675"/>
      <c r="AB10" s="675"/>
      <c r="AC10" s="675"/>
      <c r="AD10" s="676" t="s">
        <v>232</v>
      </c>
      <c r="AE10" s="676"/>
      <c r="AF10" s="676"/>
      <c r="AG10" s="676"/>
      <c r="AH10" s="676"/>
      <c r="AI10" s="676"/>
      <c r="AJ10" s="676"/>
      <c r="AK10" s="676"/>
      <c r="AL10" s="645" t="s">
        <v>232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56969</v>
      </c>
      <c r="BH10" s="643"/>
      <c r="BI10" s="643"/>
      <c r="BJ10" s="643"/>
      <c r="BK10" s="643"/>
      <c r="BL10" s="643"/>
      <c r="BM10" s="643"/>
      <c r="BN10" s="644"/>
      <c r="BO10" s="675">
        <v>3.2</v>
      </c>
      <c r="BP10" s="675"/>
      <c r="BQ10" s="675"/>
      <c r="BR10" s="675"/>
      <c r="BS10" s="648" t="s">
        <v>232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232</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181082</v>
      </c>
      <c r="S11" s="643"/>
      <c r="T11" s="643"/>
      <c r="U11" s="643"/>
      <c r="V11" s="643"/>
      <c r="W11" s="643"/>
      <c r="X11" s="643"/>
      <c r="Y11" s="644"/>
      <c r="Z11" s="645">
        <v>3.1</v>
      </c>
      <c r="AA11" s="646"/>
      <c r="AB11" s="646"/>
      <c r="AC11" s="647"/>
      <c r="AD11" s="648">
        <v>181082</v>
      </c>
      <c r="AE11" s="643"/>
      <c r="AF11" s="643"/>
      <c r="AG11" s="643"/>
      <c r="AH11" s="643"/>
      <c r="AI11" s="643"/>
      <c r="AJ11" s="643"/>
      <c r="AK11" s="644"/>
      <c r="AL11" s="645">
        <v>6.1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214602</v>
      </c>
      <c r="BH11" s="643"/>
      <c r="BI11" s="643"/>
      <c r="BJ11" s="643"/>
      <c r="BK11" s="643"/>
      <c r="BL11" s="643"/>
      <c r="BM11" s="643"/>
      <c r="BN11" s="644"/>
      <c r="BO11" s="675">
        <v>12</v>
      </c>
      <c r="BP11" s="675"/>
      <c r="BQ11" s="675"/>
      <c r="BR11" s="675"/>
      <c r="BS11" s="648">
        <v>33968</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355316</v>
      </c>
      <c r="CS11" s="643"/>
      <c r="CT11" s="643"/>
      <c r="CU11" s="643"/>
      <c r="CV11" s="643"/>
      <c r="CW11" s="643"/>
      <c r="CX11" s="643"/>
      <c r="CY11" s="644"/>
      <c r="CZ11" s="675">
        <v>6.5</v>
      </c>
      <c r="DA11" s="675"/>
      <c r="DB11" s="675"/>
      <c r="DC11" s="675"/>
      <c r="DD11" s="648">
        <v>52347</v>
      </c>
      <c r="DE11" s="643"/>
      <c r="DF11" s="643"/>
      <c r="DG11" s="643"/>
      <c r="DH11" s="643"/>
      <c r="DI11" s="643"/>
      <c r="DJ11" s="643"/>
      <c r="DK11" s="643"/>
      <c r="DL11" s="643"/>
      <c r="DM11" s="643"/>
      <c r="DN11" s="643"/>
      <c r="DO11" s="643"/>
      <c r="DP11" s="644"/>
      <c r="DQ11" s="648">
        <v>199322</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232</v>
      </c>
      <c r="S12" s="643"/>
      <c r="T12" s="643"/>
      <c r="U12" s="643"/>
      <c r="V12" s="643"/>
      <c r="W12" s="643"/>
      <c r="X12" s="643"/>
      <c r="Y12" s="644"/>
      <c r="Z12" s="675" t="s">
        <v>232</v>
      </c>
      <c r="AA12" s="675"/>
      <c r="AB12" s="675"/>
      <c r="AC12" s="675"/>
      <c r="AD12" s="676" t="s">
        <v>232</v>
      </c>
      <c r="AE12" s="676"/>
      <c r="AF12" s="676"/>
      <c r="AG12" s="676"/>
      <c r="AH12" s="676"/>
      <c r="AI12" s="676"/>
      <c r="AJ12" s="676"/>
      <c r="AK12" s="676"/>
      <c r="AL12" s="645" t="s">
        <v>232</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1098138</v>
      </c>
      <c r="BH12" s="643"/>
      <c r="BI12" s="643"/>
      <c r="BJ12" s="643"/>
      <c r="BK12" s="643"/>
      <c r="BL12" s="643"/>
      <c r="BM12" s="643"/>
      <c r="BN12" s="644"/>
      <c r="BO12" s="675">
        <v>61.3</v>
      </c>
      <c r="BP12" s="675"/>
      <c r="BQ12" s="675"/>
      <c r="BR12" s="675"/>
      <c r="BS12" s="648" t="s">
        <v>128</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55099</v>
      </c>
      <c r="CS12" s="643"/>
      <c r="CT12" s="643"/>
      <c r="CU12" s="643"/>
      <c r="CV12" s="643"/>
      <c r="CW12" s="643"/>
      <c r="CX12" s="643"/>
      <c r="CY12" s="644"/>
      <c r="CZ12" s="675">
        <v>1</v>
      </c>
      <c r="DA12" s="675"/>
      <c r="DB12" s="675"/>
      <c r="DC12" s="675"/>
      <c r="DD12" s="648">
        <v>6751</v>
      </c>
      <c r="DE12" s="643"/>
      <c r="DF12" s="643"/>
      <c r="DG12" s="643"/>
      <c r="DH12" s="643"/>
      <c r="DI12" s="643"/>
      <c r="DJ12" s="643"/>
      <c r="DK12" s="643"/>
      <c r="DL12" s="643"/>
      <c r="DM12" s="643"/>
      <c r="DN12" s="643"/>
      <c r="DO12" s="643"/>
      <c r="DP12" s="644"/>
      <c r="DQ12" s="648">
        <v>49396</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1097423</v>
      </c>
      <c r="BH13" s="643"/>
      <c r="BI13" s="643"/>
      <c r="BJ13" s="643"/>
      <c r="BK13" s="643"/>
      <c r="BL13" s="643"/>
      <c r="BM13" s="643"/>
      <c r="BN13" s="644"/>
      <c r="BO13" s="675">
        <v>61.2</v>
      </c>
      <c r="BP13" s="675"/>
      <c r="BQ13" s="675"/>
      <c r="BR13" s="675"/>
      <c r="BS13" s="648" t="s">
        <v>232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516407</v>
      </c>
      <c r="CS13" s="643"/>
      <c r="CT13" s="643"/>
      <c r="CU13" s="643"/>
      <c r="CV13" s="643"/>
      <c r="CW13" s="643"/>
      <c r="CX13" s="643"/>
      <c r="CY13" s="644"/>
      <c r="CZ13" s="675">
        <v>9.4</v>
      </c>
      <c r="DA13" s="675"/>
      <c r="DB13" s="675"/>
      <c r="DC13" s="675"/>
      <c r="DD13" s="648">
        <v>321127</v>
      </c>
      <c r="DE13" s="643"/>
      <c r="DF13" s="643"/>
      <c r="DG13" s="643"/>
      <c r="DH13" s="643"/>
      <c r="DI13" s="643"/>
      <c r="DJ13" s="643"/>
      <c r="DK13" s="643"/>
      <c r="DL13" s="643"/>
      <c r="DM13" s="643"/>
      <c r="DN13" s="643"/>
      <c r="DO13" s="643"/>
      <c r="DP13" s="644"/>
      <c r="DQ13" s="648">
        <v>233232</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232</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31531</v>
      </c>
      <c r="BH14" s="643"/>
      <c r="BI14" s="643"/>
      <c r="BJ14" s="643"/>
      <c r="BK14" s="643"/>
      <c r="BL14" s="643"/>
      <c r="BM14" s="643"/>
      <c r="BN14" s="644"/>
      <c r="BO14" s="675">
        <v>1.8</v>
      </c>
      <c r="BP14" s="675"/>
      <c r="BQ14" s="675"/>
      <c r="BR14" s="675"/>
      <c r="BS14" s="648" t="s">
        <v>232</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159588</v>
      </c>
      <c r="CS14" s="643"/>
      <c r="CT14" s="643"/>
      <c r="CU14" s="643"/>
      <c r="CV14" s="643"/>
      <c r="CW14" s="643"/>
      <c r="CX14" s="643"/>
      <c r="CY14" s="644"/>
      <c r="CZ14" s="675">
        <v>2.9</v>
      </c>
      <c r="DA14" s="675"/>
      <c r="DB14" s="675"/>
      <c r="DC14" s="675"/>
      <c r="DD14" s="648">
        <v>322</v>
      </c>
      <c r="DE14" s="643"/>
      <c r="DF14" s="643"/>
      <c r="DG14" s="643"/>
      <c r="DH14" s="643"/>
      <c r="DI14" s="643"/>
      <c r="DJ14" s="643"/>
      <c r="DK14" s="643"/>
      <c r="DL14" s="643"/>
      <c r="DM14" s="643"/>
      <c r="DN14" s="643"/>
      <c r="DO14" s="643"/>
      <c r="DP14" s="644"/>
      <c r="DQ14" s="648">
        <v>158565</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128</v>
      </c>
      <c r="AE15" s="676"/>
      <c r="AF15" s="676"/>
      <c r="AG15" s="676"/>
      <c r="AH15" s="676"/>
      <c r="AI15" s="676"/>
      <c r="AJ15" s="676"/>
      <c r="AK15" s="676"/>
      <c r="AL15" s="645" t="s">
        <v>128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47272</v>
      </c>
      <c r="BH15" s="643"/>
      <c r="BI15" s="643"/>
      <c r="BJ15" s="643"/>
      <c r="BK15" s="643"/>
      <c r="BL15" s="643"/>
      <c r="BM15" s="643"/>
      <c r="BN15" s="644"/>
      <c r="BO15" s="675">
        <v>2.6</v>
      </c>
      <c r="BP15" s="675"/>
      <c r="BQ15" s="675"/>
      <c r="BR15" s="675"/>
      <c r="BS15" s="648" t="s">
        <v>232</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768145</v>
      </c>
      <c r="CS15" s="643"/>
      <c r="CT15" s="643"/>
      <c r="CU15" s="643"/>
      <c r="CV15" s="643"/>
      <c r="CW15" s="643"/>
      <c r="CX15" s="643"/>
      <c r="CY15" s="644"/>
      <c r="CZ15" s="675">
        <v>14</v>
      </c>
      <c r="DA15" s="675"/>
      <c r="DB15" s="675"/>
      <c r="DC15" s="675"/>
      <c r="DD15" s="648">
        <v>98833</v>
      </c>
      <c r="DE15" s="643"/>
      <c r="DF15" s="643"/>
      <c r="DG15" s="643"/>
      <c r="DH15" s="643"/>
      <c r="DI15" s="643"/>
      <c r="DJ15" s="643"/>
      <c r="DK15" s="643"/>
      <c r="DL15" s="643"/>
      <c r="DM15" s="643"/>
      <c r="DN15" s="643"/>
      <c r="DO15" s="643"/>
      <c r="DP15" s="644"/>
      <c r="DQ15" s="648">
        <v>619958</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5235</v>
      </c>
      <c r="S16" s="643"/>
      <c r="T16" s="643"/>
      <c r="U16" s="643"/>
      <c r="V16" s="643"/>
      <c r="W16" s="643"/>
      <c r="X16" s="643"/>
      <c r="Y16" s="644"/>
      <c r="Z16" s="675">
        <v>0.1</v>
      </c>
      <c r="AA16" s="675"/>
      <c r="AB16" s="675"/>
      <c r="AC16" s="675"/>
      <c r="AD16" s="676">
        <v>5235</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v>1171</v>
      </c>
      <c r="BH16" s="643"/>
      <c r="BI16" s="643"/>
      <c r="BJ16" s="643"/>
      <c r="BK16" s="643"/>
      <c r="BL16" s="643"/>
      <c r="BM16" s="643"/>
      <c r="BN16" s="644"/>
      <c r="BO16" s="675">
        <v>0.1</v>
      </c>
      <c r="BP16" s="675"/>
      <c r="BQ16" s="675"/>
      <c r="BR16" s="675"/>
      <c r="BS16" s="648" t="s">
        <v>232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232</v>
      </c>
      <c r="CS16" s="643"/>
      <c r="CT16" s="643"/>
      <c r="CU16" s="643"/>
      <c r="CV16" s="643"/>
      <c r="CW16" s="643"/>
      <c r="CX16" s="643"/>
      <c r="CY16" s="644"/>
      <c r="CZ16" s="675" t="s">
        <v>232</v>
      </c>
      <c r="DA16" s="675"/>
      <c r="DB16" s="675"/>
      <c r="DC16" s="675"/>
      <c r="DD16" s="648" t="s">
        <v>232</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42460</v>
      </c>
      <c r="S17" s="643"/>
      <c r="T17" s="643"/>
      <c r="U17" s="643"/>
      <c r="V17" s="643"/>
      <c r="W17" s="643"/>
      <c r="X17" s="643"/>
      <c r="Y17" s="644"/>
      <c r="Z17" s="675">
        <v>0.7</v>
      </c>
      <c r="AA17" s="675"/>
      <c r="AB17" s="675"/>
      <c r="AC17" s="675"/>
      <c r="AD17" s="676">
        <v>42460</v>
      </c>
      <c r="AE17" s="676"/>
      <c r="AF17" s="676"/>
      <c r="AG17" s="676"/>
      <c r="AH17" s="676"/>
      <c r="AI17" s="676"/>
      <c r="AJ17" s="676"/>
      <c r="AK17" s="676"/>
      <c r="AL17" s="645">
        <v>1.4</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232</v>
      </c>
      <c r="BP17" s="675"/>
      <c r="BQ17" s="675"/>
      <c r="BR17" s="675"/>
      <c r="BS17" s="648" t="s">
        <v>128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482145</v>
      </c>
      <c r="CS17" s="643"/>
      <c r="CT17" s="643"/>
      <c r="CU17" s="643"/>
      <c r="CV17" s="643"/>
      <c r="CW17" s="643"/>
      <c r="CX17" s="643"/>
      <c r="CY17" s="644"/>
      <c r="CZ17" s="675">
        <v>8.8000000000000007</v>
      </c>
      <c r="DA17" s="675"/>
      <c r="DB17" s="675"/>
      <c r="DC17" s="675"/>
      <c r="DD17" s="648" t="s">
        <v>232</v>
      </c>
      <c r="DE17" s="643"/>
      <c r="DF17" s="643"/>
      <c r="DG17" s="643"/>
      <c r="DH17" s="643"/>
      <c r="DI17" s="643"/>
      <c r="DJ17" s="643"/>
      <c r="DK17" s="643"/>
      <c r="DL17" s="643"/>
      <c r="DM17" s="643"/>
      <c r="DN17" s="643"/>
      <c r="DO17" s="643"/>
      <c r="DP17" s="644"/>
      <c r="DQ17" s="648">
        <v>482145</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14900</v>
      </c>
      <c r="S18" s="643"/>
      <c r="T18" s="643"/>
      <c r="U18" s="643"/>
      <c r="V18" s="643"/>
      <c r="W18" s="643"/>
      <c r="X18" s="643"/>
      <c r="Y18" s="644"/>
      <c r="Z18" s="675">
        <v>0.3</v>
      </c>
      <c r="AA18" s="675"/>
      <c r="AB18" s="675"/>
      <c r="AC18" s="675"/>
      <c r="AD18" s="676">
        <v>14900</v>
      </c>
      <c r="AE18" s="676"/>
      <c r="AF18" s="676"/>
      <c r="AG18" s="676"/>
      <c r="AH18" s="676"/>
      <c r="AI18" s="676"/>
      <c r="AJ18" s="676"/>
      <c r="AK18" s="676"/>
      <c r="AL18" s="645">
        <v>0.5</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232</v>
      </c>
      <c r="BP18" s="675"/>
      <c r="BQ18" s="675"/>
      <c r="BR18" s="675"/>
      <c r="BS18" s="648" t="s">
        <v>128</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232</v>
      </c>
      <c r="CS18" s="643"/>
      <c r="CT18" s="643"/>
      <c r="CU18" s="643"/>
      <c r="CV18" s="643"/>
      <c r="CW18" s="643"/>
      <c r="CX18" s="643"/>
      <c r="CY18" s="644"/>
      <c r="CZ18" s="675" t="s">
        <v>128</v>
      </c>
      <c r="DA18" s="675"/>
      <c r="DB18" s="675"/>
      <c r="DC18" s="675"/>
      <c r="DD18" s="648" t="s">
        <v>232</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11572</v>
      </c>
      <c r="S19" s="643"/>
      <c r="T19" s="643"/>
      <c r="U19" s="643"/>
      <c r="V19" s="643"/>
      <c r="W19" s="643"/>
      <c r="X19" s="643"/>
      <c r="Y19" s="644"/>
      <c r="Z19" s="675">
        <v>0.2</v>
      </c>
      <c r="AA19" s="675"/>
      <c r="AB19" s="675"/>
      <c r="AC19" s="675"/>
      <c r="AD19" s="676">
        <v>11572</v>
      </c>
      <c r="AE19" s="676"/>
      <c r="AF19" s="676"/>
      <c r="AG19" s="676"/>
      <c r="AH19" s="676"/>
      <c r="AI19" s="676"/>
      <c r="AJ19" s="676"/>
      <c r="AK19" s="676"/>
      <c r="AL19" s="645">
        <v>0.4</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232</v>
      </c>
      <c r="BP19" s="675"/>
      <c r="BQ19" s="675"/>
      <c r="BR19" s="675"/>
      <c r="BS19" s="648" t="s">
        <v>128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232</v>
      </c>
      <c r="CS19" s="643"/>
      <c r="CT19" s="643"/>
      <c r="CU19" s="643"/>
      <c r="CV19" s="643"/>
      <c r="CW19" s="643"/>
      <c r="CX19" s="643"/>
      <c r="CY19" s="644"/>
      <c r="CZ19" s="675" t="s">
        <v>128</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2577</v>
      </c>
      <c r="S20" s="643"/>
      <c r="T20" s="643"/>
      <c r="U20" s="643"/>
      <c r="V20" s="643"/>
      <c r="W20" s="643"/>
      <c r="X20" s="643"/>
      <c r="Y20" s="644"/>
      <c r="Z20" s="675">
        <v>0</v>
      </c>
      <c r="AA20" s="675"/>
      <c r="AB20" s="675"/>
      <c r="AC20" s="675"/>
      <c r="AD20" s="676">
        <v>2577</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232</v>
      </c>
      <c r="BH20" s="643"/>
      <c r="BI20" s="643"/>
      <c r="BJ20" s="643"/>
      <c r="BK20" s="643"/>
      <c r="BL20" s="643"/>
      <c r="BM20" s="643"/>
      <c r="BN20" s="644"/>
      <c r="BO20" s="675" t="s">
        <v>232</v>
      </c>
      <c r="BP20" s="675"/>
      <c r="BQ20" s="675"/>
      <c r="BR20" s="675"/>
      <c r="BS20" s="648" t="s">
        <v>232</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5488849</v>
      </c>
      <c r="CS20" s="643"/>
      <c r="CT20" s="643"/>
      <c r="CU20" s="643"/>
      <c r="CV20" s="643"/>
      <c r="CW20" s="643"/>
      <c r="CX20" s="643"/>
      <c r="CY20" s="644"/>
      <c r="CZ20" s="675">
        <v>100</v>
      </c>
      <c r="DA20" s="675"/>
      <c r="DB20" s="675"/>
      <c r="DC20" s="675"/>
      <c r="DD20" s="648">
        <v>544423</v>
      </c>
      <c r="DE20" s="643"/>
      <c r="DF20" s="643"/>
      <c r="DG20" s="643"/>
      <c r="DH20" s="643"/>
      <c r="DI20" s="643"/>
      <c r="DJ20" s="643"/>
      <c r="DK20" s="643"/>
      <c r="DL20" s="643"/>
      <c r="DM20" s="643"/>
      <c r="DN20" s="643"/>
      <c r="DO20" s="643"/>
      <c r="DP20" s="644"/>
      <c r="DQ20" s="648">
        <v>3560100</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751</v>
      </c>
      <c r="S21" s="643"/>
      <c r="T21" s="643"/>
      <c r="U21" s="643"/>
      <c r="V21" s="643"/>
      <c r="W21" s="643"/>
      <c r="X21" s="643"/>
      <c r="Y21" s="644"/>
      <c r="Z21" s="675">
        <v>0</v>
      </c>
      <c r="AA21" s="675"/>
      <c r="AB21" s="675"/>
      <c r="AC21" s="675"/>
      <c r="AD21" s="676">
        <v>751</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232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1032497</v>
      </c>
      <c r="S22" s="643"/>
      <c r="T22" s="643"/>
      <c r="U22" s="643"/>
      <c r="V22" s="643"/>
      <c r="W22" s="643"/>
      <c r="X22" s="643"/>
      <c r="Y22" s="644"/>
      <c r="Z22" s="675">
        <v>17.899999999999999</v>
      </c>
      <c r="AA22" s="675"/>
      <c r="AB22" s="675"/>
      <c r="AC22" s="675"/>
      <c r="AD22" s="676">
        <v>838182</v>
      </c>
      <c r="AE22" s="676"/>
      <c r="AF22" s="676"/>
      <c r="AG22" s="676"/>
      <c r="AH22" s="676"/>
      <c r="AI22" s="676"/>
      <c r="AJ22" s="676"/>
      <c r="AK22" s="676"/>
      <c r="AL22" s="645">
        <v>28.4</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232</v>
      </c>
      <c r="BH22" s="643"/>
      <c r="BI22" s="643"/>
      <c r="BJ22" s="643"/>
      <c r="BK22" s="643"/>
      <c r="BL22" s="643"/>
      <c r="BM22" s="643"/>
      <c r="BN22" s="644"/>
      <c r="BO22" s="675" t="s">
        <v>128</v>
      </c>
      <c r="BP22" s="675"/>
      <c r="BQ22" s="675"/>
      <c r="BR22" s="675"/>
      <c r="BS22" s="648" t="s">
        <v>232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838182</v>
      </c>
      <c r="S23" s="643"/>
      <c r="T23" s="643"/>
      <c r="U23" s="643"/>
      <c r="V23" s="643"/>
      <c r="W23" s="643"/>
      <c r="X23" s="643"/>
      <c r="Y23" s="644"/>
      <c r="Z23" s="675">
        <v>14.5</v>
      </c>
      <c r="AA23" s="675"/>
      <c r="AB23" s="675"/>
      <c r="AC23" s="675"/>
      <c r="AD23" s="676">
        <v>838182</v>
      </c>
      <c r="AE23" s="676"/>
      <c r="AF23" s="676"/>
      <c r="AG23" s="676"/>
      <c r="AH23" s="676"/>
      <c r="AI23" s="676"/>
      <c r="AJ23" s="676"/>
      <c r="AK23" s="676"/>
      <c r="AL23" s="645">
        <v>28.4</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232</v>
      </c>
      <c r="BH23" s="643"/>
      <c r="BI23" s="643"/>
      <c r="BJ23" s="643"/>
      <c r="BK23" s="643"/>
      <c r="BL23" s="643"/>
      <c r="BM23" s="643"/>
      <c r="BN23" s="644"/>
      <c r="BO23" s="675" t="s">
        <v>232</v>
      </c>
      <c r="BP23" s="675"/>
      <c r="BQ23" s="675"/>
      <c r="BR23" s="675"/>
      <c r="BS23" s="648" t="s">
        <v>232</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194315</v>
      </c>
      <c r="S24" s="643"/>
      <c r="T24" s="643"/>
      <c r="U24" s="643"/>
      <c r="V24" s="643"/>
      <c r="W24" s="643"/>
      <c r="X24" s="643"/>
      <c r="Y24" s="644"/>
      <c r="Z24" s="675">
        <v>3.4</v>
      </c>
      <c r="AA24" s="675"/>
      <c r="AB24" s="675"/>
      <c r="AC24" s="675"/>
      <c r="AD24" s="676" t="s">
        <v>128</v>
      </c>
      <c r="AE24" s="676"/>
      <c r="AF24" s="676"/>
      <c r="AG24" s="676"/>
      <c r="AH24" s="676"/>
      <c r="AI24" s="676"/>
      <c r="AJ24" s="676"/>
      <c r="AK24" s="676"/>
      <c r="AL24" s="645" t="s">
        <v>232</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1893314</v>
      </c>
      <c r="CS24" s="698"/>
      <c r="CT24" s="698"/>
      <c r="CU24" s="698"/>
      <c r="CV24" s="698"/>
      <c r="CW24" s="698"/>
      <c r="CX24" s="698"/>
      <c r="CY24" s="741"/>
      <c r="CZ24" s="742">
        <v>34.5</v>
      </c>
      <c r="DA24" s="713"/>
      <c r="DB24" s="713"/>
      <c r="DC24" s="745"/>
      <c r="DD24" s="740">
        <v>1519839</v>
      </c>
      <c r="DE24" s="698"/>
      <c r="DF24" s="698"/>
      <c r="DG24" s="698"/>
      <c r="DH24" s="698"/>
      <c r="DI24" s="698"/>
      <c r="DJ24" s="698"/>
      <c r="DK24" s="741"/>
      <c r="DL24" s="740">
        <v>1488968</v>
      </c>
      <c r="DM24" s="698"/>
      <c r="DN24" s="698"/>
      <c r="DO24" s="698"/>
      <c r="DP24" s="698"/>
      <c r="DQ24" s="698"/>
      <c r="DR24" s="698"/>
      <c r="DS24" s="698"/>
      <c r="DT24" s="698"/>
      <c r="DU24" s="698"/>
      <c r="DV24" s="741"/>
      <c r="DW24" s="742">
        <v>46.8</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232</v>
      </c>
      <c r="AA25" s="675"/>
      <c r="AB25" s="675"/>
      <c r="AC25" s="675"/>
      <c r="AD25" s="676" t="s">
        <v>128</v>
      </c>
      <c r="AE25" s="676"/>
      <c r="AF25" s="676"/>
      <c r="AG25" s="676"/>
      <c r="AH25" s="676"/>
      <c r="AI25" s="676"/>
      <c r="AJ25" s="676"/>
      <c r="AK25" s="676"/>
      <c r="AL25" s="645" t="s">
        <v>232</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232</v>
      </c>
      <c r="BP25" s="675"/>
      <c r="BQ25" s="675"/>
      <c r="BR25" s="675"/>
      <c r="BS25" s="648" t="s">
        <v>128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1019775</v>
      </c>
      <c r="CS25" s="661"/>
      <c r="CT25" s="661"/>
      <c r="CU25" s="661"/>
      <c r="CV25" s="661"/>
      <c r="CW25" s="661"/>
      <c r="CX25" s="661"/>
      <c r="CY25" s="662"/>
      <c r="CZ25" s="645">
        <v>18.600000000000001</v>
      </c>
      <c r="DA25" s="663"/>
      <c r="DB25" s="663"/>
      <c r="DC25" s="664"/>
      <c r="DD25" s="648">
        <v>937762</v>
      </c>
      <c r="DE25" s="661"/>
      <c r="DF25" s="661"/>
      <c r="DG25" s="661"/>
      <c r="DH25" s="661"/>
      <c r="DI25" s="661"/>
      <c r="DJ25" s="661"/>
      <c r="DK25" s="662"/>
      <c r="DL25" s="648">
        <v>912351</v>
      </c>
      <c r="DM25" s="661"/>
      <c r="DN25" s="661"/>
      <c r="DO25" s="661"/>
      <c r="DP25" s="661"/>
      <c r="DQ25" s="661"/>
      <c r="DR25" s="661"/>
      <c r="DS25" s="661"/>
      <c r="DT25" s="661"/>
      <c r="DU25" s="661"/>
      <c r="DV25" s="662"/>
      <c r="DW25" s="645">
        <v>28.7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3140210</v>
      </c>
      <c r="S26" s="643"/>
      <c r="T26" s="643"/>
      <c r="U26" s="643"/>
      <c r="V26" s="643"/>
      <c r="W26" s="643"/>
      <c r="X26" s="643"/>
      <c r="Y26" s="644"/>
      <c r="Z26" s="675">
        <v>54.4</v>
      </c>
      <c r="AA26" s="675"/>
      <c r="AB26" s="675"/>
      <c r="AC26" s="675"/>
      <c r="AD26" s="676">
        <v>2945895</v>
      </c>
      <c r="AE26" s="676"/>
      <c r="AF26" s="676"/>
      <c r="AG26" s="676"/>
      <c r="AH26" s="676"/>
      <c r="AI26" s="676"/>
      <c r="AJ26" s="676"/>
      <c r="AK26" s="676"/>
      <c r="AL26" s="645">
        <v>99.8</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232</v>
      </c>
      <c r="BP26" s="675"/>
      <c r="BQ26" s="675"/>
      <c r="BR26" s="675"/>
      <c r="BS26" s="648" t="s">
        <v>128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594203</v>
      </c>
      <c r="CS26" s="643"/>
      <c r="CT26" s="643"/>
      <c r="CU26" s="643"/>
      <c r="CV26" s="643"/>
      <c r="CW26" s="643"/>
      <c r="CX26" s="643"/>
      <c r="CY26" s="644"/>
      <c r="CZ26" s="645">
        <v>10.8</v>
      </c>
      <c r="DA26" s="663"/>
      <c r="DB26" s="663"/>
      <c r="DC26" s="664"/>
      <c r="DD26" s="648">
        <v>549752</v>
      </c>
      <c r="DE26" s="643"/>
      <c r="DF26" s="643"/>
      <c r="DG26" s="643"/>
      <c r="DH26" s="643"/>
      <c r="DI26" s="643"/>
      <c r="DJ26" s="643"/>
      <c r="DK26" s="644"/>
      <c r="DL26" s="648" t="s">
        <v>232</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1008</v>
      </c>
      <c r="S27" s="643"/>
      <c r="T27" s="643"/>
      <c r="U27" s="643"/>
      <c r="V27" s="643"/>
      <c r="W27" s="643"/>
      <c r="X27" s="643"/>
      <c r="Y27" s="644"/>
      <c r="Z27" s="675">
        <v>0</v>
      </c>
      <c r="AA27" s="675"/>
      <c r="AB27" s="675"/>
      <c r="AC27" s="675"/>
      <c r="AD27" s="676">
        <v>1008</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1792284</v>
      </c>
      <c r="BH27" s="643"/>
      <c r="BI27" s="643"/>
      <c r="BJ27" s="643"/>
      <c r="BK27" s="643"/>
      <c r="BL27" s="643"/>
      <c r="BM27" s="643"/>
      <c r="BN27" s="644"/>
      <c r="BO27" s="675">
        <v>100</v>
      </c>
      <c r="BP27" s="675"/>
      <c r="BQ27" s="675"/>
      <c r="BR27" s="675"/>
      <c r="BS27" s="648">
        <v>33968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391394</v>
      </c>
      <c r="CS27" s="661"/>
      <c r="CT27" s="661"/>
      <c r="CU27" s="661"/>
      <c r="CV27" s="661"/>
      <c r="CW27" s="661"/>
      <c r="CX27" s="661"/>
      <c r="CY27" s="662"/>
      <c r="CZ27" s="645">
        <v>7.1</v>
      </c>
      <c r="DA27" s="663"/>
      <c r="DB27" s="663"/>
      <c r="DC27" s="664"/>
      <c r="DD27" s="648">
        <v>99932</v>
      </c>
      <c r="DE27" s="661"/>
      <c r="DF27" s="661"/>
      <c r="DG27" s="661"/>
      <c r="DH27" s="661"/>
      <c r="DI27" s="661"/>
      <c r="DJ27" s="661"/>
      <c r="DK27" s="662"/>
      <c r="DL27" s="648">
        <v>94472</v>
      </c>
      <c r="DM27" s="661"/>
      <c r="DN27" s="661"/>
      <c r="DO27" s="661"/>
      <c r="DP27" s="661"/>
      <c r="DQ27" s="661"/>
      <c r="DR27" s="661"/>
      <c r="DS27" s="661"/>
      <c r="DT27" s="661"/>
      <c r="DU27" s="661"/>
      <c r="DV27" s="662"/>
      <c r="DW27" s="645">
        <v>3</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11697</v>
      </c>
      <c r="S28" s="643"/>
      <c r="T28" s="643"/>
      <c r="U28" s="643"/>
      <c r="V28" s="643"/>
      <c r="W28" s="643"/>
      <c r="X28" s="643"/>
      <c r="Y28" s="644"/>
      <c r="Z28" s="675">
        <v>0.2</v>
      </c>
      <c r="AA28" s="675"/>
      <c r="AB28" s="675"/>
      <c r="AC28" s="675"/>
      <c r="AD28" s="676" t="s">
        <v>128</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482145</v>
      </c>
      <c r="CS28" s="643"/>
      <c r="CT28" s="643"/>
      <c r="CU28" s="643"/>
      <c r="CV28" s="643"/>
      <c r="CW28" s="643"/>
      <c r="CX28" s="643"/>
      <c r="CY28" s="644"/>
      <c r="CZ28" s="645">
        <v>8.8000000000000007</v>
      </c>
      <c r="DA28" s="663"/>
      <c r="DB28" s="663"/>
      <c r="DC28" s="664"/>
      <c r="DD28" s="648">
        <v>482145</v>
      </c>
      <c r="DE28" s="643"/>
      <c r="DF28" s="643"/>
      <c r="DG28" s="643"/>
      <c r="DH28" s="643"/>
      <c r="DI28" s="643"/>
      <c r="DJ28" s="643"/>
      <c r="DK28" s="644"/>
      <c r="DL28" s="648">
        <v>482145</v>
      </c>
      <c r="DM28" s="643"/>
      <c r="DN28" s="643"/>
      <c r="DO28" s="643"/>
      <c r="DP28" s="643"/>
      <c r="DQ28" s="643"/>
      <c r="DR28" s="643"/>
      <c r="DS28" s="643"/>
      <c r="DT28" s="643"/>
      <c r="DU28" s="643"/>
      <c r="DV28" s="644"/>
      <c r="DW28" s="645">
        <v>15.1</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25974</v>
      </c>
      <c r="S29" s="643"/>
      <c r="T29" s="643"/>
      <c r="U29" s="643"/>
      <c r="V29" s="643"/>
      <c r="W29" s="643"/>
      <c r="X29" s="643"/>
      <c r="Y29" s="644"/>
      <c r="Z29" s="675">
        <v>0.4</v>
      </c>
      <c r="AA29" s="675"/>
      <c r="AB29" s="675"/>
      <c r="AC29" s="675"/>
      <c r="AD29" s="676">
        <v>2583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302</v>
      </c>
      <c r="CE29" s="731"/>
      <c r="CF29" s="681" t="s">
        <v>70</v>
      </c>
      <c r="CG29" s="682"/>
      <c r="CH29" s="682"/>
      <c r="CI29" s="682"/>
      <c r="CJ29" s="682"/>
      <c r="CK29" s="682"/>
      <c r="CL29" s="682"/>
      <c r="CM29" s="682"/>
      <c r="CN29" s="682"/>
      <c r="CO29" s="682"/>
      <c r="CP29" s="682"/>
      <c r="CQ29" s="683"/>
      <c r="CR29" s="642">
        <v>482145</v>
      </c>
      <c r="CS29" s="661"/>
      <c r="CT29" s="661"/>
      <c r="CU29" s="661"/>
      <c r="CV29" s="661"/>
      <c r="CW29" s="661"/>
      <c r="CX29" s="661"/>
      <c r="CY29" s="662"/>
      <c r="CZ29" s="645">
        <v>8.8000000000000007</v>
      </c>
      <c r="DA29" s="663"/>
      <c r="DB29" s="663"/>
      <c r="DC29" s="664"/>
      <c r="DD29" s="648">
        <v>482145</v>
      </c>
      <c r="DE29" s="661"/>
      <c r="DF29" s="661"/>
      <c r="DG29" s="661"/>
      <c r="DH29" s="661"/>
      <c r="DI29" s="661"/>
      <c r="DJ29" s="661"/>
      <c r="DK29" s="662"/>
      <c r="DL29" s="648">
        <v>482145</v>
      </c>
      <c r="DM29" s="661"/>
      <c r="DN29" s="661"/>
      <c r="DO29" s="661"/>
      <c r="DP29" s="661"/>
      <c r="DQ29" s="661"/>
      <c r="DR29" s="661"/>
      <c r="DS29" s="661"/>
      <c r="DT29" s="661"/>
      <c r="DU29" s="661"/>
      <c r="DV29" s="662"/>
      <c r="DW29" s="645">
        <v>15.1</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4915</v>
      </c>
      <c r="S30" s="643"/>
      <c r="T30" s="643"/>
      <c r="U30" s="643"/>
      <c r="V30" s="643"/>
      <c r="W30" s="643"/>
      <c r="X30" s="643"/>
      <c r="Y30" s="644"/>
      <c r="Z30" s="675">
        <v>0.1</v>
      </c>
      <c r="AA30" s="675"/>
      <c r="AB30" s="675"/>
      <c r="AC30" s="675"/>
      <c r="AD30" s="676" t="s">
        <v>232</v>
      </c>
      <c r="AE30" s="676"/>
      <c r="AF30" s="676"/>
      <c r="AG30" s="676"/>
      <c r="AH30" s="676"/>
      <c r="AI30" s="676"/>
      <c r="AJ30" s="676"/>
      <c r="AK30" s="676"/>
      <c r="AL30" s="645" t="s">
        <v>232</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447050</v>
      </c>
      <c r="CS30" s="643"/>
      <c r="CT30" s="643"/>
      <c r="CU30" s="643"/>
      <c r="CV30" s="643"/>
      <c r="CW30" s="643"/>
      <c r="CX30" s="643"/>
      <c r="CY30" s="644"/>
      <c r="CZ30" s="645">
        <v>8.1</v>
      </c>
      <c r="DA30" s="663"/>
      <c r="DB30" s="663"/>
      <c r="DC30" s="664"/>
      <c r="DD30" s="648">
        <v>447050</v>
      </c>
      <c r="DE30" s="643"/>
      <c r="DF30" s="643"/>
      <c r="DG30" s="643"/>
      <c r="DH30" s="643"/>
      <c r="DI30" s="643"/>
      <c r="DJ30" s="643"/>
      <c r="DK30" s="644"/>
      <c r="DL30" s="648">
        <v>447050</v>
      </c>
      <c r="DM30" s="643"/>
      <c r="DN30" s="643"/>
      <c r="DO30" s="643"/>
      <c r="DP30" s="643"/>
      <c r="DQ30" s="643"/>
      <c r="DR30" s="643"/>
      <c r="DS30" s="643"/>
      <c r="DT30" s="643"/>
      <c r="DU30" s="643"/>
      <c r="DV30" s="644"/>
      <c r="DW30" s="645">
        <v>14</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1342484</v>
      </c>
      <c r="S31" s="643"/>
      <c r="T31" s="643"/>
      <c r="U31" s="643"/>
      <c r="V31" s="643"/>
      <c r="W31" s="643"/>
      <c r="X31" s="643"/>
      <c r="Y31" s="644"/>
      <c r="Z31" s="675">
        <v>23.3</v>
      </c>
      <c r="AA31" s="675"/>
      <c r="AB31" s="675"/>
      <c r="AC31" s="675"/>
      <c r="AD31" s="676" t="s">
        <v>232</v>
      </c>
      <c r="AE31" s="676"/>
      <c r="AF31" s="676"/>
      <c r="AG31" s="676"/>
      <c r="AH31" s="676"/>
      <c r="AI31" s="676"/>
      <c r="AJ31" s="676"/>
      <c r="AK31" s="676"/>
      <c r="AL31" s="645" t="s">
        <v>128</v>
      </c>
      <c r="AM31" s="646"/>
      <c r="AN31" s="646"/>
      <c r="AO31" s="677"/>
      <c r="AP31" s="716" t="s">
        <v>308</v>
      </c>
      <c r="AQ31" s="717"/>
      <c r="AR31" s="717"/>
      <c r="AS31" s="717"/>
      <c r="AT31" s="722" t="s">
        <v>309</v>
      </c>
      <c r="AU31" s="231"/>
      <c r="AV31" s="231"/>
      <c r="AW31" s="231"/>
      <c r="AX31" s="708" t="s">
        <v>185</v>
      </c>
      <c r="AY31" s="709"/>
      <c r="AZ31" s="709"/>
      <c r="BA31" s="709"/>
      <c r="BB31" s="709"/>
      <c r="BC31" s="709"/>
      <c r="BD31" s="709"/>
      <c r="BE31" s="709"/>
      <c r="BF31" s="710"/>
      <c r="BG31" s="711">
        <v>99.7</v>
      </c>
      <c r="BH31" s="712"/>
      <c r="BI31" s="712"/>
      <c r="BJ31" s="712"/>
      <c r="BK31" s="712"/>
      <c r="BL31" s="712"/>
      <c r="BM31" s="713">
        <v>99.4</v>
      </c>
      <c r="BN31" s="712"/>
      <c r="BO31" s="712"/>
      <c r="BP31" s="712"/>
      <c r="BQ31" s="714"/>
      <c r="BR31" s="711">
        <v>99.8</v>
      </c>
      <c r="BS31" s="712"/>
      <c r="BT31" s="712"/>
      <c r="BU31" s="712"/>
      <c r="BV31" s="712"/>
      <c r="BW31" s="712"/>
      <c r="BX31" s="713">
        <v>99.4</v>
      </c>
      <c r="BY31" s="712"/>
      <c r="BZ31" s="712"/>
      <c r="CA31" s="712"/>
      <c r="CB31" s="714"/>
      <c r="CD31" s="732"/>
      <c r="CE31" s="733"/>
      <c r="CF31" s="681" t="s">
        <v>310</v>
      </c>
      <c r="CG31" s="682"/>
      <c r="CH31" s="682"/>
      <c r="CI31" s="682"/>
      <c r="CJ31" s="682"/>
      <c r="CK31" s="682"/>
      <c r="CL31" s="682"/>
      <c r="CM31" s="682"/>
      <c r="CN31" s="682"/>
      <c r="CO31" s="682"/>
      <c r="CP31" s="682"/>
      <c r="CQ31" s="683"/>
      <c r="CR31" s="642">
        <v>35095</v>
      </c>
      <c r="CS31" s="661"/>
      <c r="CT31" s="661"/>
      <c r="CU31" s="661"/>
      <c r="CV31" s="661"/>
      <c r="CW31" s="661"/>
      <c r="CX31" s="661"/>
      <c r="CY31" s="662"/>
      <c r="CZ31" s="645">
        <v>0.6</v>
      </c>
      <c r="DA31" s="663"/>
      <c r="DB31" s="663"/>
      <c r="DC31" s="664"/>
      <c r="DD31" s="648">
        <v>35095</v>
      </c>
      <c r="DE31" s="661"/>
      <c r="DF31" s="661"/>
      <c r="DG31" s="661"/>
      <c r="DH31" s="661"/>
      <c r="DI31" s="661"/>
      <c r="DJ31" s="661"/>
      <c r="DK31" s="662"/>
      <c r="DL31" s="648">
        <v>35095</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232</v>
      </c>
      <c r="S32" s="643"/>
      <c r="T32" s="643"/>
      <c r="U32" s="643"/>
      <c r="V32" s="643"/>
      <c r="W32" s="643"/>
      <c r="X32" s="643"/>
      <c r="Y32" s="644"/>
      <c r="Z32" s="675" t="s">
        <v>232</v>
      </c>
      <c r="AA32" s="675"/>
      <c r="AB32" s="675"/>
      <c r="AC32" s="675"/>
      <c r="AD32" s="676" t="s">
        <v>128</v>
      </c>
      <c r="AE32" s="676"/>
      <c r="AF32" s="676"/>
      <c r="AG32" s="676"/>
      <c r="AH32" s="676"/>
      <c r="AI32" s="676"/>
      <c r="AJ32" s="676"/>
      <c r="AK32" s="676"/>
      <c r="AL32" s="645" t="s">
        <v>232</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99.7</v>
      </c>
      <c r="BH32" s="661"/>
      <c r="BI32" s="661"/>
      <c r="BJ32" s="661"/>
      <c r="BK32" s="661"/>
      <c r="BL32" s="661"/>
      <c r="BM32" s="646">
        <v>99.3</v>
      </c>
      <c r="BN32" s="707"/>
      <c r="BO32" s="707"/>
      <c r="BP32" s="707"/>
      <c r="BQ32" s="688"/>
      <c r="BR32" s="715">
        <v>99.8</v>
      </c>
      <c r="BS32" s="661"/>
      <c r="BT32" s="661"/>
      <c r="BU32" s="661"/>
      <c r="BV32" s="661"/>
      <c r="BW32" s="661"/>
      <c r="BX32" s="646">
        <v>99.4</v>
      </c>
      <c r="BY32" s="707"/>
      <c r="BZ32" s="707"/>
      <c r="CA32" s="707"/>
      <c r="CB32" s="688"/>
      <c r="CD32" s="734"/>
      <c r="CE32" s="735"/>
      <c r="CF32" s="681" t="s">
        <v>314</v>
      </c>
      <c r="CG32" s="682"/>
      <c r="CH32" s="682"/>
      <c r="CI32" s="682"/>
      <c r="CJ32" s="682"/>
      <c r="CK32" s="682"/>
      <c r="CL32" s="682"/>
      <c r="CM32" s="682"/>
      <c r="CN32" s="682"/>
      <c r="CO32" s="682"/>
      <c r="CP32" s="682"/>
      <c r="CQ32" s="683"/>
      <c r="CR32" s="642" t="s">
        <v>232</v>
      </c>
      <c r="CS32" s="643"/>
      <c r="CT32" s="643"/>
      <c r="CU32" s="643"/>
      <c r="CV32" s="643"/>
      <c r="CW32" s="643"/>
      <c r="CX32" s="643"/>
      <c r="CY32" s="644"/>
      <c r="CZ32" s="645" t="s">
        <v>128</v>
      </c>
      <c r="DA32" s="663"/>
      <c r="DB32" s="663"/>
      <c r="DC32" s="664"/>
      <c r="DD32" s="648" t="s">
        <v>232</v>
      </c>
      <c r="DE32" s="643"/>
      <c r="DF32" s="643"/>
      <c r="DG32" s="643"/>
      <c r="DH32" s="643"/>
      <c r="DI32" s="643"/>
      <c r="DJ32" s="643"/>
      <c r="DK32" s="644"/>
      <c r="DL32" s="648" t="s">
        <v>232</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376791</v>
      </c>
      <c r="S33" s="643"/>
      <c r="T33" s="643"/>
      <c r="U33" s="643"/>
      <c r="V33" s="643"/>
      <c r="W33" s="643"/>
      <c r="X33" s="643"/>
      <c r="Y33" s="644"/>
      <c r="Z33" s="675">
        <v>6.5</v>
      </c>
      <c r="AA33" s="675"/>
      <c r="AB33" s="675"/>
      <c r="AC33" s="675"/>
      <c r="AD33" s="676" t="s">
        <v>128</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99.8</v>
      </c>
      <c r="BH33" s="627"/>
      <c r="BI33" s="627"/>
      <c r="BJ33" s="627"/>
      <c r="BK33" s="627"/>
      <c r="BL33" s="627"/>
      <c r="BM33" s="669">
        <v>99.4</v>
      </c>
      <c r="BN33" s="627"/>
      <c r="BO33" s="627"/>
      <c r="BP33" s="627"/>
      <c r="BQ33" s="671"/>
      <c r="BR33" s="706">
        <v>99.8</v>
      </c>
      <c r="BS33" s="627"/>
      <c r="BT33" s="627"/>
      <c r="BU33" s="627"/>
      <c r="BV33" s="627"/>
      <c r="BW33" s="627"/>
      <c r="BX33" s="669">
        <v>99.3</v>
      </c>
      <c r="BY33" s="627"/>
      <c r="BZ33" s="627"/>
      <c r="CA33" s="627"/>
      <c r="CB33" s="671"/>
      <c r="CD33" s="681" t="s">
        <v>317</v>
      </c>
      <c r="CE33" s="682"/>
      <c r="CF33" s="682"/>
      <c r="CG33" s="682"/>
      <c r="CH33" s="682"/>
      <c r="CI33" s="682"/>
      <c r="CJ33" s="682"/>
      <c r="CK33" s="682"/>
      <c r="CL33" s="682"/>
      <c r="CM33" s="682"/>
      <c r="CN33" s="682"/>
      <c r="CO33" s="682"/>
      <c r="CP33" s="682"/>
      <c r="CQ33" s="683"/>
      <c r="CR33" s="642">
        <v>3051112</v>
      </c>
      <c r="CS33" s="661"/>
      <c r="CT33" s="661"/>
      <c r="CU33" s="661"/>
      <c r="CV33" s="661"/>
      <c r="CW33" s="661"/>
      <c r="CX33" s="661"/>
      <c r="CY33" s="662"/>
      <c r="CZ33" s="645">
        <v>55.6</v>
      </c>
      <c r="DA33" s="663"/>
      <c r="DB33" s="663"/>
      <c r="DC33" s="664"/>
      <c r="DD33" s="648">
        <v>1900586</v>
      </c>
      <c r="DE33" s="661"/>
      <c r="DF33" s="661"/>
      <c r="DG33" s="661"/>
      <c r="DH33" s="661"/>
      <c r="DI33" s="661"/>
      <c r="DJ33" s="661"/>
      <c r="DK33" s="662"/>
      <c r="DL33" s="648">
        <v>1401027</v>
      </c>
      <c r="DM33" s="661"/>
      <c r="DN33" s="661"/>
      <c r="DO33" s="661"/>
      <c r="DP33" s="661"/>
      <c r="DQ33" s="661"/>
      <c r="DR33" s="661"/>
      <c r="DS33" s="661"/>
      <c r="DT33" s="661"/>
      <c r="DU33" s="661"/>
      <c r="DV33" s="662"/>
      <c r="DW33" s="645">
        <v>44</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3760</v>
      </c>
      <c r="S34" s="643"/>
      <c r="T34" s="643"/>
      <c r="U34" s="643"/>
      <c r="V34" s="643"/>
      <c r="W34" s="643"/>
      <c r="X34" s="643"/>
      <c r="Y34" s="644"/>
      <c r="Z34" s="675">
        <v>0.1</v>
      </c>
      <c r="AA34" s="675"/>
      <c r="AB34" s="675"/>
      <c r="AC34" s="675"/>
      <c r="AD34" s="676">
        <v>1102</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889204</v>
      </c>
      <c r="CS34" s="643"/>
      <c r="CT34" s="643"/>
      <c r="CU34" s="643"/>
      <c r="CV34" s="643"/>
      <c r="CW34" s="643"/>
      <c r="CX34" s="643"/>
      <c r="CY34" s="644"/>
      <c r="CZ34" s="645">
        <v>16.2</v>
      </c>
      <c r="DA34" s="663"/>
      <c r="DB34" s="663"/>
      <c r="DC34" s="664"/>
      <c r="DD34" s="648">
        <v>673369</v>
      </c>
      <c r="DE34" s="643"/>
      <c r="DF34" s="643"/>
      <c r="DG34" s="643"/>
      <c r="DH34" s="643"/>
      <c r="DI34" s="643"/>
      <c r="DJ34" s="643"/>
      <c r="DK34" s="644"/>
      <c r="DL34" s="648">
        <v>506831</v>
      </c>
      <c r="DM34" s="643"/>
      <c r="DN34" s="643"/>
      <c r="DO34" s="643"/>
      <c r="DP34" s="643"/>
      <c r="DQ34" s="643"/>
      <c r="DR34" s="643"/>
      <c r="DS34" s="643"/>
      <c r="DT34" s="643"/>
      <c r="DU34" s="643"/>
      <c r="DV34" s="644"/>
      <c r="DW34" s="645">
        <v>15.9</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8975</v>
      </c>
      <c r="S35" s="643"/>
      <c r="T35" s="643"/>
      <c r="U35" s="643"/>
      <c r="V35" s="643"/>
      <c r="W35" s="643"/>
      <c r="X35" s="643"/>
      <c r="Y35" s="644"/>
      <c r="Z35" s="675">
        <v>0.2</v>
      </c>
      <c r="AA35" s="675"/>
      <c r="AB35" s="675"/>
      <c r="AC35" s="675"/>
      <c r="AD35" s="676" t="s">
        <v>232</v>
      </c>
      <c r="AE35" s="676"/>
      <c r="AF35" s="676"/>
      <c r="AG35" s="676"/>
      <c r="AH35" s="676"/>
      <c r="AI35" s="676"/>
      <c r="AJ35" s="676"/>
      <c r="AK35" s="676"/>
      <c r="AL35" s="645" t="s">
        <v>232</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46941</v>
      </c>
      <c r="CS35" s="661"/>
      <c r="CT35" s="661"/>
      <c r="CU35" s="661"/>
      <c r="CV35" s="661"/>
      <c r="CW35" s="661"/>
      <c r="CX35" s="661"/>
      <c r="CY35" s="662"/>
      <c r="CZ35" s="645">
        <v>0.9</v>
      </c>
      <c r="DA35" s="663"/>
      <c r="DB35" s="663"/>
      <c r="DC35" s="664"/>
      <c r="DD35" s="648">
        <v>46124</v>
      </c>
      <c r="DE35" s="661"/>
      <c r="DF35" s="661"/>
      <c r="DG35" s="661"/>
      <c r="DH35" s="661"/>
      <c r="DI35" s="661"/>
      <c r="DJ35" s="661"/>
      <c r="DK35" s="662"/>
      <c r="DL35" s="648">
        <v>46124</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52046</v>
      </c>
      <c r="S36" s="643"/>
      <c r="T36" s="643"/>
      <c r="U36" s="643"/>
      <c r="V36" s="643"/>
      <c r="W36" s="643"/>
      <c r="X36" s="643"/>
      <c r="Y36" s="644"/>
      <c r="Z36" s="675">
        <v>0.9</v>
      </c>
      <c r="AA36" s="675"/>
      <c r="AB36" s="675"/>
      <c r="AC36" s="675"/>
      <c r="AD36" s="676" t="s">
        <v>232</v>
      </c>
      <c r="AE36" s="676"/>
      <c r="AF36" s="676"/>
      <c r="AG36" s="676"/>
      <c r="AH36" s="676"/>
      <c r="AI36" s="676"/>
      <c r="AJ36" s="676"/>
      <c r="AK36" s="676"/>
      <c r="AL36" s="645" t="s">
        <v>232</v>
      </c>
      <c r="AM36" s="646"/>
      <c r="AN36" s="646"/>
      <c r="AO36" s="677"/>
      <c r="AP36" s="235"/>
      <c r="AQ36" s="694" t="s">
        <v>325</v>
      </c>
      <c r="AR36" s="695"/>
      <c r="AS36" s="695"/>
      <c r="AT36" s="695"/>
      <c r="AU36" s="695"/>
      <c r="AV36" s="695"/>
      <c r="AW36" s="695"/>
      <c r="AX36" s="695"/>
      <c r="AY36" s="696"/>
      <c r="AZ36" s="697">
        <v>555376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46479</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1643878</v>
      </c>
      <c r="CS36" s="643"/>
      <c r="CT36" s="643"/>
      <c r="CU36" s="643"/>
      <c r="CV36" s="643"/>
      <c r="CW36" s="643"/>
      <c r="CX36" s="643"/>
      <c r="CY36" s="644"/>
      <c r="CZ36" s="645">
        <v>29.9</v>
      </c>
      <c r="DA36" s="663"/>
      <c r="DB36" s="663"/>
      <c r="DC36" s="664"/>
      <c r="DD36" s="648">
        <v>798262</v>
      </c>
      <c r="DE36" s="643"/>
      <c r="DF36" s="643"/>
      <c r="DG36" s="643"/>
      <c r="DH36" s="643"/>
      <c r="DI36" s="643"/>
      <c r="DJ36" s="643"/>
      <c r="DK36" s="644"/>
      <c r="DL36" s="648">
        <v>591875</v>
      </c>
      <c r="DM36" s="643"/>
      <c r="DN36" s="643"/>
      <c r="DO36" s="643"/>
      <c r="DP36" s="643"/>
      <c r="DQ36" s="643"/>
      <c r="DR36" s="643"/>
      <c r="DS36" s="643"/>
      <c r="DT36" s="643"/>
      <c r="DU36" s="643"/>
      <c r="DV36" s="644"/>
      <c r="DW36" s="645">
        <v>18.600000000000001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276622</v>
      </c>
      <c r="S37" s="643"/>
      <c r="T37" s="643"/>
      <c r="U37" s="643"/>
      <c r="V37" s="643"/>
      <c r="W37" s="643"/>
      <c r="X37" s="643"/>
      <c r="Y37" s="644"/>
      <c r="Z37" s="675">
        <v>4.8</v>
      </c>
      <c r="AA37" s="675"/>
      <c r="AB37" s="675"/>
      <c r="AC37" s="675"/>
      <c r="AD37" s="676" t="s">
        <v>232</v>
      </c>
      <c r="AE37" s="676"/>
      <c r="AF37" s="676"/>
      <c r="AG37" s="676"/>
      <c r="AH37" s="676"/>
      <c r="AI37" s="676"/>
      <c r="AJ37" s="676"/>
      <c r="AK37" s="676"/>
      <c r="AL37" s="645" t="s">
        <v>128</v>
      </c>
      <c r="AM37" s="646"/>
      <c r="AN37" s="646"/>
      <c r="AO37" s="677"/>
      <c r="AQ37" s="685" t="s">
        <v>329</v>
      </c>
      <c r="AR37" s="686"/>
      <c r="AS37" s="686"/>
      <c r="AT37" s="686"/>
      <c r="AU37" s="686"/>
      <c r="AV37" s="686"/>
      <c r="AW37" s="686"/>
      <c r="AX37" s="686"/>
      <c r="AY37" s="687"/>
      <c r="AZ37" s="642">
        <v>162602</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35859</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158138</v>
      </c>
      <c r="CS37" s="661"/>
      <c r="CT37" s="661"/>
      <c r="CU37" s="661"/>
      <c r="CV37" s="661"/>
      <c r="CW37" s="661"/>
      <c r="CX37" s="661"/>
      <c r="CY37" s="662"/>
      <c r="CZ37" s="645">
        <v>2.9</v>
      </c>
      <c r="DA37" s="663"/>
      <c r="DB37" s="663"/>
      <c r="DC37" s="664"/>
      <c r="DD37" s="648">
        <v>147547</v>
      </c>
      <c r="DE37" s="661"/>
      <c r="DF37" s="661"/>
      <c r="DG37" s="661"/>
      <c r="DH37" s="661"/>
      <c r="DI37" s="661"/>
      <c r="DJ37" s="661"/>
      <c r="DK37" s="662"/>
      <c r="DL37" s="648">
        <v>144776</v>
      </c>
      <c r="DM37" s="661"/>
      <c r="DN37" s="661"/>
      <c r="DO37" s="661"/>
      <c r="DP37" s="661"/>
      <c r="DQ37" s="661"/>
      <c r="DR37" s="661"/>
      <c r="DS37" s="661"/>
      <c r="DT37" s="661"/>
      <c r="DU37" s="661"/>
      <c r="DV37" s="662"/>
      <c r="DW37" s="645">
        <v>4.5</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122629</v>
      </c>
      <c r="S38" s="643"/>
      <c r="T38" s="643"/>
      <c r="U38" s="643"/>
      <c r="V38" s="643"/>
      <c r="W38" s="643"/>
      <c r="X38" s="643"/>
      <c r="Y38" s="644"/>
      <c r="Z38" s="675">
        <v>2.1</v>
      </c>
      <c r="AA38" s="675"/>
      <c r="AB38" s="675"/>
      <c r="AC38" s="675"/>
      <c r="AD38" s="676">
        <v>393</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80017</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1010</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361493</v>
      </c>
      <c r="CS38" s="643"/>
      <c r="CT38" s="643"/>
      <c r="CU38" s="643"/>
      <c r="CV38" s="643"/>
      <c r="CW38" s="643"/>
      <c r="CX38" s="643"/>
      <c r="CY38" s="644"/>
      <c r="CZ38" s="645">
        <v>6.6</v>
      </c>
      <c r="DA38" s="663"/>
      <c r="DB38" s="663"/>
      <c r="DC38" s="664"/>
      <c r="DD38" s="648">
        <v>301637</v>
      </c>
      <c r="DE38" s="643"/>
      <c r="DF38" s="643"/>
      <c r="DG38" s="643"/>
      <c r="DH38" s="643"/>
      <c r="DI38" s="643"/>
      <c r="DJ38" s="643"/>
      <c r="DK38" s="644"/>
      <c r="DL38" s="648">
        <v>256197</v>
      </c>
      <c r="DM38" s="643"/>
      <c r="DN38" s="643"/>
      <c r="DO38" s="643"/>
      <c r="DP38" s="643"/>
      <c r="DQ38" s="643"/>
      <c r="DR38" s="643"/>
      <c r="DS38" s="643"/>
      <c r="DT38" s="643"/>
      <c r="DU38" s="643"/>
      <c r="DV38" s="644"/>
      <c r="DW38" s="645">
        <v>8</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406892</v>
      </c>
      <c r="S39" s="643"/>
      <c r="T39" s="643"/>
      <c r="U39" s="643"/>
      <c r="V39" s="643"/>
      <c r="W39" s="643"/>
      <c r="X39" s="643"/>
      <c r="Y39" s="644"/>
      <c r="Z39" s="675">
        <v>7</v>
      </c>
      <c r="AA39" s="675"/>
      <c r="AB39" s="675"/>
      <c r="AC39" s="675"/>
      <c r="AD39" s="676" t="s">
        <v>232</v>
      </c>
      <c r="AE39" s="676"/>
      <c r="AF39" s="676"/>
      <c r="AG39" s="676"/>
      <c r="AH39" s="676"/>
      <c r="AI39" s="676"/>
      <c r="AJ39" s="676"/>
      <c r="AK39" s="676"/>
      <c r="AL39" s="645" t="s">
        <v>232</v>
      </c>
      <c r="AM39" s="646"/>
      <c r="AN39" s="646"/>
      <c r="AO39" s="677"/>
      <c r="AQ39" s="685" t="s">
        <v>337</v>
      </c>
      <c r="AR39" s="686"/>
      <c r="AS39" s="686"/>
      <c r="AT39" s="686"/>
      <c r="AU39" s="686"/>
      <c r="AV39" s="686"/>
      <c r="AW39" s="686"/>
      <c r="AX39" s="686"/>
      <c r="AY39" s="687"/>
      <c r="AZ39" s="642" t="s">
        <v>232</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1590</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109436</v>
      </c>
      <c r="CS39" s="661"/>
      <c r="CT39" s="661"/>
      <c r="CU39" s="661"/>
      <c r="CV39" s="661"/>
      <c r="CW39" s="661"/>
      <c r="CX39" s="661"/>
      <c r="CY39" s="662"/>
      <c r="CZ39" s="645">
        <v>2</v>
      </c>
      <c r="DA39" s="663"/>
      <c r="DB39" s="663"/>
      <c r="DC39" s="664"/>
      <c r="DD39" s="648">
        <v>81194</v>
      </c>
      <c r="DE39" s="661"/>
      <c r="DF39" s="661"/>
      <c r="DG39" s="661"/>
      <c r="DH39" s="661"/>
      <c r="DI39" s="661"/>
      <c r="DJ39" s="661"/>
      <c r="DK39" s="662"/>
      <c r="DL39" s="648" t="s">
        <v>232</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v>14242</v>
      </c>
      <c r="S40" s="643"/>
      <c r="T40" s="643"/>
      <c r="U40" s="643"/>
      <c r="V40" s="643"/>
      <c r="W40" s="643"/>
      <c r="X40" s="643"/>
      <c r="Y40" s="644"/>
      <c r="Z40" s="675">
        <v>0.2</v>
      </c>
      <c r="AA40" s="675"/>
      <c r="AB40" s="675"/>
      <c r="AC40" s="675"/>
      <c r="AD40" s="676" t="s">
        <v>128</v>
      </c>
      <c r="AE40" s="676"/>
      <c r="AF40" s="676"/>
      <c r="AG40" s="676"/>
      <c r="AH40" s="676"/>
      <c r="AI40" s="676"/>
      <c r="AJ40" s="676"/>
      <c r="AK40" s="676"/>
      <c r="AL40" s="645" t="s">
        <v>128</v>
      </c>
      <c r="AM40" s="646"/>
      <c r="AN40" s="646"/>
      <c r="AO40" s="677"/>
      <c r="AQ40" s="685" t="s">
        <v>341</v>
      </c>
      <c r="AR40" s="686"/>
      <c r="AS40" s="686"/>
      <c r="AT40" s="686"/>
      <c r="AU40" s="686"/>
      <c r="AV40" s="686"/>
      <c r="AW40" s="686"/>
      <c r="AX40" s="686"/>
      <c r="AY40" s="687"/>
      <c r="AZ40" s="642" t="s">
        <v>128</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98</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160</v>
      </c>
      <c r="CS40" s="643"/>
      <c r="CT40" s="643"/>
      <c r="CU40" s="643"/>
      <c r="CV40" s="643"/>
      <c r="CW40" s="643"/>
      <c r="CX40" s="643"/>
      <c r="CY40" s="644"/>
      <c r="CZ40" s="645">
        <v>0</v>
      </c>
      <c r="DA40" s="663"/>
      <c r="DB40" s="663"/>
      <c r="DC40" s="664"/>
      <c r="DD40" s="648" t="s">
        <v>232</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346</v>
      </c>
      <c r="AR41" s="686"/>
      <c r="AS41" s="686"/>
      <c r="AT41" s="686"/>
      <c r="AU41" s="686"/>
      <c r="AV41" s="686"/>
      <c r="AW41" s="686"/>
      <c r="AX41" s="686"/>
      <c r="AY41" s="687"/>
      <c r="AZ41" s="642">
        <v>66907</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3</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232</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218950</v>
      </c>
      <c r="S42" s="643"/>
      <c r="T42" s="643"/>
      <c r="U42" s="643"/>
      <c r="V42" s="643"/>
      <c r="W42" s="643"/>
      <c r="X42" s="643"/>
      <c r="Y42" s="644"/>
      <c r="Z42" s="675">
        <v>3.8</v>
      </c>
      <c r="AA42" s="675"/>
      <c r="AB42" s="675"/>
      <c r="AC42" s="675"/>
      <c r="AD42" s="676" t="s">
        <v>128</v>
      </c>
      <c r="AE42" s="676"/>
      <c r="AF42" s="676"/>
      <c r="AG42" s="676"/>
      <c r="AH42" s="676"/>
      <c r="AI42" s="676"/>
      <c r="AJ42" s="676"/>
      <c r="AK42" s="676"/>
      <c r="AL42" s="645" t="s">
        <v>232</v>
      </c>
      <c r="AM42" s="646"/>
      <c r="AN42" s="646"/>
      <c r="AO42" s="677"/>
      <c r="AQ42" s="678" t="s">
        <v>350</v>
      </c>
      <c r="AR42" s="679"/>
      <c r="AS42" s="679"/>
      <c r="AT42" s="679"/>
      <c r="AU42" s="679"/>
      <c r="AV42" s="679"/>
      <c r="AW42" s="679"/>
      <c r="AX42" s="679"/>
      <c r="AY42" s="680"/>
      <c r="AZ42" s="626">
        <v>245850</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317</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544423</v>
      </c>
      <c r="CS42" s="643"/>
      <c r="CT42" s="643"/>
      <c r="CU42" s="643"/>
      <c r="CV42" s="643"/>
      <c r="CW42" s="643"/>
      <c r="CX42" s="643"/>
      <c r="CY42" s="644"/>
      <c r="CZ42" s="645">
        <v>9.9</v>
      </c>
      <c r="DA42" s="646"/>
      <c r="DB42" s="646"/>
      <c r="DC42" s="647"/>
      <c r="DD42" s="648">
        <v>139675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5774003</v>
      </c>
      <c r="S43" s="665"/>
      <c r="T43" s="665"/>
      <c r="U43" s="665"/>
      <c r="V43" s="665"/>
      <c r="W43" s="665"/>
      <c r="X43" s="665"/>
      <c r="Y43" s="666"/>
      <c r="Z43" s="667">
        <v>100</v>
      </c>
      <c r="AA43" s="667"/>
      <c r="AB43" s="667"/>
      <c r="AC43" s="667"/>
      <c r="AD43" s="668">
        <v>2950981</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6058</v>
      </c>
      <c r="CS43" s="661"/>
      <c r="CT43" s="661"/>
      <c r="CU43" s="661"/>
      <c r="CV43" s="661"/>
      <c r="CW43" s="661"/>
      <c r="CX43" s="661"/>
      <c r="CY43" s="662"/>
      <c r="CZ43" s="645">
        <v>0.1</v>
      </c>
      <c r="DA43" s="663"/>
      <c r="DB43" s="663"/>
      <c r="DC43" s="664"/>
      <c r="DD43" s="648">
        <v>4991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544423</v>
      </c>
      <c r="CS44" s="643"/>
      <c r="CT44" s="643"/>
      <c r="CU44" s="643"/>
      <c r="CV44" s="643"/>
      <c r="CW44" s="643"/>
      <c r="CX44" s="643"/>
      <c r="CY44" s="644"/>
      <c r="CZ44" s="645">
        <v>9.9</v>
      </c>
      <c r="DA44" s="646"/>
      <c r="DB44" s="646"/>
      <c r="DC44" s="647"/>
      <c r="DD44" s="648">
        <v>139675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268880</v>
      </c>
      <c r="CS45" s="661"/>
      <c r="CT45" s="661"/>
      <c r="CU45" s="661"/>
      <c r="CV45" s="661"/>
      <c r="CW45" s="661"/>
      <c r="CX45" s="661"/>
      <c r="CY45" s="662"/>
      <c r="CZ45" s="645">
        <v>4.9000000000000004</v>
      </c>
      <c r="DA45" s="663"/>
      <c r="DB45" s="663"/>
      <c r="DC45" s="664"/>
      <c r="DD45" s="648">
        <v>26348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229971</v>
      </c>
      <c r="CS46" s="643"/>
      <c r="CT46" s="643"/>
      <c r="CU46" s="643"/>
      <c r="CV46" s="643"/>
      <c r="CW46" s="643"/>
      <c r="CX46" s="643"/>
      <c r="CY46" s="644"/>
      <c r="CZ46" s="645">
        <v>4.2</v>
      </c>
      <c r="DA46" s="646"/>
      <c r="DB46" s="646"/>
      <c r="DC46" s="647"/>
      <c r="DD46" s="648">
        <v>110155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232</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5488849</v>
      </c>
      <c r="CS49" s="627"/>
      <c r="CT49" s="627"/>
      <c r="CU49" s="627"/>
      <c r="CV49" s="627"/>
      <c r="CW49" s="627"/>
      <c r="CX49" s="627"/>
      <c r="CY49" s="628"/>
      <c r="CZ49" s="629">
        <v>100</v>
      </c>
      <c r="DA49" s="630"/>
      <c r="DB49" s="630"/>
      <c r="DC49" s="631"/>
      <c r="DD49" s="632">
        <v>3560100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oQt4PQ+ifIWsSHcpGJ8w99k1JNf0y7r1bsp66JIaEO9Qo+QRLjnLWHHvmKsuJ+x2ldrYjZLWC//y/w0KtKhsQ==" saltValue="7LjDmXRJbBSutz/mMGGp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5766</v>
      </c>
      <c r="R7" s="1162"/>
      <c r="S7" s="1162"/>
      <c r="T7" s="1162"/>
      <c r="U7" s="1162"/>
      <c r="V7" s="1162">
        <v>5481</v>
      </c>
      <c r="W7" s="1162"/>
      <c r="X7" s="1162"/>
      <c r="Y7" s="1162"/>
      <c r="Z7" s="1162"/>
      <c r="AA7" s="1162">
        <v>285</v>
      </c>
      <c r="AB7" s="1162"/>
      <c r="AC7" s="1162"/>
      <c r="AD7" s="1162"/>
      <c r="AE7" s="1163"/>
      <c r="AF7" s="1164">
        <v>248</v>
      </c>
      <c r="AG7" s="1165"/>
      <c r="AH7" s="1165"/>
      <c r="AI7" s="1165"/>
      <c r="AJ7" s="1166"/>
      <c r="AK7" s="1148">
        <v>45</v>
      </c>
      <c r="AL7" s="1149"/>
      <c r="AM7" s="1149"/>
      <c r="AN7" s="1149"/>
      <c r="AO7" s="1149"/>
      <c r="AP7" s="1149">
        <v>5240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3</v>
      </c>
      <c r="R8" s="1101"/>
      <c r="S8" s="1101"/>
      <c r="T8" s="1101"/>
      <c r="U8" s="1101"/>
      <c r="V8" s="1101">
        <v>3</v>
      </c>
      <c r="W8" s="1101"/>
      <c r="X8" s="1101"/>
      <c r="Y8" s="1101"/>
      <c r="Z8" s="1101"/>
      <c r="AA8" s="1101">
        <v>0</v>
      </c>
      <c r="AB8" s="1101"/>
      <c r="AC8" s="1101"/>
      <c r="AD8" s="1101"/>
      <c r="AE8" s="1102"/>
      <c r="AF8" s="1076">
        <v>0</v>
      </c>
      <c r="AG8" s="1077"/>
      <c r="AH8" s="1077"/>
      <c r="AI8" s="1077"/>
      <c r="AJ8" s="1078"/>
      <c r="AK8" s="1143">
        <v>3</v>
      </c>
      <c r="AL8" s="1144"/>
      <c r="AM8" s="1144"/>
      <c r="AN8" s="1144"/>
      <c r="AO8" s="1144"/>
      <c r="AP8" s="1144" t="s">
        <v>584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5</v>
      </c>
      <c r="R9" s="1101"/>
      <c r="S9" s="1101"/>
      <c r="T9" s="1101"/>
      <c r="U9" s="1101"/>
      <c r="V9" s="1101">
        <v>5</v>
      </c>
      <c r="W9" s="1101"/>
      <c r="X9" s="1101"/>
      <c r="Y9" s="1101"/>
      <c r="Z9" s="1101"/>
      <c r="AA9" s="1101">
        <v>1</v>
      </c>
      <c r="AB9" s="1101"/>
      <c r="AC9" s="1101"/>
      <c r="AD9" s="1101"/>
      <c r="AE9" s="1102"/>
      <c r="AF9" s="1076">
        <v>1</v>
      </c>
      <c r="AG9" s="1077"/>
      <c r="AH9" s="1077"/>
      <c r="AI9" s="1077"/>
      <c r="AJ9" s="1078"/>
      <c r="AK9" s="1143">
        <v>5</v>
      </c>
      <c r="AL9" s="1144"/>
      <c r="AM9" s="1144"/>
      <c r="AN9" s="1144"/>
      <c r="AO9" s="1144"/>
      <c r="AP9" s="1144" t="s">
        <v>584</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5774</v>
      </c>
      <c r="R23" s="1126"/>
      <c r="S23" s="1126"/>
      <c r="T23" s="1126"/>
      <c r="U23" s="1126"/>
      <c r="V23" s="1126">
        <v>5489</v>
      </c>
      <c r="W23" s="1126"/>
      <c r="X23" s="1126"/>
      <c r="Y23" s="1126"/>
      <c r="Z23" s="1126"/>
      <c r="AA23" s="1126">
        <v>285</v>
      </c>
      <c r="AB23" s="1126"/>
      <c r="AC23" s="1126"/>
      <c r="AD23" s="1126"/>
      <c r="AE23" s="1127"/>
      <c r="AF23" s="1128">
        <v>248</v>
      </c>
      <c r="AG23" s="1126"/>
      <c r="AH23" s="1126"/>
      <c r="AI23" s="1126"/>
      <c r="AJ23" s="1129"/>
      <c r="AK23" s="1130"/>
      <c r="AL23" s="1131"/>
      <c r="AM23" s="1131"/>
      <c r="AN23" s="1131"/>
      <c r="AO23" s="1131"/>
      <c r="AP23" s="1126">
        <v>5240</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786</v>
      </c>
      <c r="R28" s="1111"/>
      <c r="S28" s="1111"/>
      <c r="T28" s="1111"/>
      <c r="U28" s="1111"/>
      <c r="V28" s="1111">
        <v>740</v>
      </c>
      <c r="W28" s="1111"/>
      <c r="X28" s="1111"/>
      <c r="Y28" s="1111"/>
      <c r="Z28" s="1111"/>
      <c r="AA28" s="1111">
        <v>46</v>
      </c>
      <c r="AB28" s="1111"/>
      <c r="AC28" s="1111"/>
      <c r="AD28" s="1111"/>
      <c r="AE28" s="1112"/>
      <c r="AF28" s="1113">
        <v>46</v>
      </c>
      <c r="AG28" s="1111"/>
      <c r="AH28" s="1111"/>
      <c r="AI28" s="1111"/>
      <c r="AJ28" s="1114"/>
      <c r="AK28" s="1115">
        <v>67</v>
      </c>
      <c r="AL28" s="1103"/>
      <c r="AM28" s="1103"/>
      <c r="AN28" s="1103"/>
      <c r="AO28" s="1103"/>
      <c r="AP28" s="1103" t="s">
        <v>584</v>
      </c>
      <c r="AQ28" s="1103"/>
      <c r="AR28" s="1103"/>
      <c r="AS28" s="1103"/>
      <c r="AT28" s="1103"/>
      <c r="AU28" s="1103" t="s">
        <v>584</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869</v>
      </c>
      <c r="R29" s="1101"/>
      <c r="S29" s="1101"/>
      <c r="T29" s="1101"/>
      <c r="U29" s="1101"/>
      <c r="V29" s="1101">
        <v>839</v>
      </c>
      <c r="W29" s="1101"/>
      <c r="X29" s="1101"/>
      <c r="Y29" s="1101"/>
      <c r="Z29" s="1101"/>
      <c r="AA29" s="1101">
        <v>30</v>
      </c>
      <c r="AB29" s="1101"/>
      <c r="AC29" s="1101"/>
      <c r="AD29" s="1101"/>
      <c r="AE29" s="1102"/>
      <c r="AF29" s="1076">
        <v>30</v>
      </c>
      <c r="AG29" s="1077"/>
      <c r="AH29" s="1077"/>
      <c r="AI29" s="1077"/>
      <c r="AJ29" s="1078"/>
      <c r="AK29" s="1037">
        <v>123</v>
      </c>
      <c r="AL29" s="1028"/>
      <c r="AM29" s="1028"/>
      <c r="AN29" s="1028"/>
      <c r="AO29" s="1028"/>
      <c r="AP29" s="1028" t="s">
        <v>584</v>
      </c>
      <c r="AQ29" s="1028"/>
      <c r="AR29" s="1028"/>
      <c r="AS29" s="1028"/>
      <c r="AT29" s="1028"/>
      <c r="AU29" s="1028" t="s">
        <v>584</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110</v>
      </c>
      <c r="R30" s="1101"/>
      <c r="S30" s="1101"/>
      <c r="T30" s="1101"/>
      <c r="U30" s="1101"/>
      <c r="V30" s="1101">
        <v>108</v>
      </c>
      <c r="W30" s="1101"/>
      <c r="X30" s="1101"/>
      <c r="Y30" s="1101"/>
      <c r="Z30" s="1101"/>
      <c r="AA30" s="1101">
        <v>2</v>
      </c>
      <c r="AB30" s="1101"/>
      <c r="AC30" s="1101"/>
      <c r="AD30" s="1101"/>
      <c r="AE30" s="1102"/>
      <c r="AF30" s="1076">
        <v>2</v>
      </c>
      <c r="AG30" s="1077"/>
      <c r="AH30" s="1077"/>
      <c r="AI30" s="1077"/>
      <c r="AJ30" s="1078"/>
      <c r="AK30" s="1037">
        <v>29</v>
      </c>
      <c r="AL30" s="1028"/>
      <c r="AM30" s="1028"/>
      <c r="AN30" s="1028"/>
      <c r="AO30" s="1028"/>
      <c r="AP30" s="1028" t="s">
        <v>584</v>
      </c>
      <c r="AQ30" s="1028"/>
      <c r="AR30" s="1028"/>
      <c r="AS30" s="1028"/>
      <c r="AT30" s="1028"/>
      <c r="AU30" s="1028" t="s">
        <v>584</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351</v>
      </c>
      <c r="R31" s="1101"/>
      <c r="S31" s="1101"/>
      <c r="T31" s="1101"/>
      <c r="U31" s="1101"/>
      <c r="V31" s="1101">
        <v>290</v>
      </c>
      <c r="W31" s="1101"/>
      <c r="X31" s="1101"/>
      <c r="Y31" s="1101"/>
      <c r="Z31" s="1101"/>
      <c r="AA31" s="1101">
        <v>61</v>
      </c>
      <c r="AB31" s="1101"/>
      <c r="AC31" s="1101"/>
      <c r="AD31" s="1101"/>
      <c r="AE31" s="1102"/>
      <c r="AF31" s="1076">
        <v>543</v>
      </c>
      <c r="AG31" s="1077"/>
      <c r="AH31" s="1077"/>
      <c r="AI31" s="1077"/>
      <c r="AJ31" s="1078"/>
      <c r="AK31" s="1037">
        <v>80</v>
      </c>
      <c r="AL31" s="1028"/>
      <c r="AM31" s="1028"/>
      <c r="AN31" s="1028"/>
      <c r="AO31" s="1028"/>
      <c r="AP31" s="1028">
        <v>2776</v>
      </c>
      <c r="AQ31" s="1028"/>
      <c r="AR31" s="1028"/>
      <c r="AS31" s="1028"/>
      <c r="AT31" s="1028"/>
      <c r="AU31" s="1028">
        <v>985</v>
      </c>
      <c r="AV31" s="1028"/>
      <c r="AW31" s="1028"/>
      <c r="AX31" s="1028"/>
      <c r="AY31" s="1028"/>
      <c r="AZ31" s="1099"/>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413</v>
      </c>
      <c r="R32" s="1101"/>
      <c r="S32" s="1101"/>
      <c r="T32" s="1101"/>
      <c r="U32" s="1101"/>
      <c r="V32" s="1101">
        <v>397</v>
      </c>
      <c r="W32" s="1101"/>
      <c r="X32" s="1101"/>
      <c r="Y32" s="1101"/>
      <c r="Z32" s="1101"/>
      <c r="AA32" s="1101">
        <v>16</v>
      </c>
      <c r="AB32" s="1101"/>
      <c r="AC32" s="1101"/>
      <c r="AD32" s="1101"/>
      <c r="AE32" s="1102"/>
      <c r="AF32" s="1076">
        <v>20</v>
      </c>
      <c r="AG32" s="1077"/>
      <c r="AH32" s="1077"/>
      <c r="AI32" s="1077"/>
      <c r="AJ32" s="1078"/>
      <c r="AK32" s="1037">
        <v>114</v>
      </c>
      <c r="AL32" s="1028"/>
      <c r="AM32" s="1028"/>
      <c r="AN32" s="1028"/>
      <c r="AO32" s="1028"/>
      <c r="AP32" s="1028">
        <v>2454</v>
      </c>
      <c r="AQ32" s="1028"/>
      <c r="AR32" s="1028"/>
      <c r="AS32" s="1028"/>
      <c r="AT32" s="1028"/>
      <c r="AU32" s="1028">
        <v>921</v>
      </c>
      <c r="AV32" s="1028"/>
      <c r="AW32" s="1028"/>
      <c r="AX32" s="1028"/>
      <c r="AY32" s="1028"/>
      <c r="AZ32" s="1099"/>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60</v>
      </c>
      <c r="R33" s="1101"/>
      <c r="S33" s="1101"/>
      <c r="T33" s="1101"/>
      <c r="U33" s="1101"/>
      <c r="V33" s="1101">
        <v>57</v>
      </c>
      <c r="W33" s="1101"/>
      <c r="X33" s="1101"/>
      <c r="Y33" s="1101"/>
      <c r="Z33" s="1101"/>
      <c r="AA33" s="1101">
        <v>3</v>
      </c>
      <c r="AB33" s="1101"/>
      <c r="AC33" s="1101"/>
      <c r="AD33" s="1101"/>
      <c r="AE33" s="1102"/>
      <c r="AF33" s="1076">
        <v>3</v>
      </c>
      <c r="AG33" s="1077"/>
      <c r="AH33" s="1077"/>
      <c r="AI33" s="1077"/>
      <c r="AJ33" s="1078"/>
      <c r="AK33" s="1037">
        <v>49</v>
      </c>
      <c r="AL33" s="1028"/>
      <c r="AM33" s="1028"/>
      <c r="AN33" s="1028"/>
      <c r="AO33" s="1028"/>
      <c r="AP33" s="1028">
        <v>353</v>
      </c>
      <c r="AQ33" s="1028"/>
      <c r="AR33" s="1028"/>
      <c r="AS33" s="1028"/>
      <c r="AT33" s="1028"/>
      <c r="AU33" s="1028">
        <v>351</v>
      </c>
      <c r="AV33" s="1028"/>
      <c r="AW33" s="1028"/>
      <c r="AX33" s="1028"/>
      <c r="AY33" s="1028"/>
      <c r="AZ33" s="1099"/>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644</v>
      </c>
      <c r="AG63" s="1016"/>
      <c r="AH63" s="1016"/>
      <c r="AI63" s="1016"/>
      <c r="AJ63" s="1087"/>
      <c r="AK63" s="1088"/>
      <c r="AL63" s="1020"/>
      <c r="AM63" s="1020"/>
      <c r="AN63" s="1020"/>
      <c r="AO63" s="1020"/>
      <c r="AP63" s="1016">
        <v>5583</v>
      </c>
      <c r="AQ63" s="1016"/>
      <c r="AR63" s="1016"/>
      <c r="AS63" s="1016"/>
      <c r="AT63" s="1016"/>
      <c r="AU63" s="1016">
        <v>2257</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397</v>
      </c>
      <c r="AB66" s="1059"/>
      <c r="AC66" s="1059"/>
      <c r="AD66" s="1059"/>
      <c r="AE66" s="1060"/>
      <c r="AF66" s="1064" t="s">
        <v>418</v>
      </c>
      <c r="AG66" s="1065"/>
      <c r="AH66" s="1065"/>
      <c r="AI66" s="1065"/>
      <c r="AJ66" s="1066"/>
      <c r="AK66" s="1058" t="s">
        <v>419</v>
      </c>
      <c r="AL66" s="1053"/>
      <c r="AM66" s="1053"/>
      <c r="AN66" s="1053"/>
      <c r="AO66" s="1054"/>
      <c r="AP66" s="1058" t="s">
        <v>400</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585</v>
      </c>
      <c r="C68" s="1043"/>
      <c r="D68" s="1043"/>
      <c r="E68" s="1043"/>
      <c r="F68" s="1043"/>
      <c r="G68" s="1043"/>
      <c r="H68" s="1043"/>
      <c r="I68" s="1043"/>
      <c r="J68" s="1043"/>
      <c r="K68" s="1043"/>
      <c r="L68" s="1043"/>
      <c r="M68" s="1043"/>
      <c r="N68" s="1043"/>
      <c r="O68" s="1043"/>
      <c r="P68" s="1044"/>
      <c r="Q68" s="1045">
        <v>639</v>
      </c>
      <c r="R68" s="1039"/>
      <c r="S68" s="1039"/>
      <c r="T68" s="1039"/>
      <c r="U68" s="1039"/>
      <c r="V68" s="1039">
        <v>621</v>
      </c>
      <c r="W68" s="1039"/>
      <c r="X68" s="1039"/>
      <c r="Y68" s="1039"/>
      <c r="Z68" s="1039"/>
      <c r="AA68" s="1039">
        <v>18</v>
      </c>
      <c r="AB68" s="1039"/>
      <c r="AC68" s="1039"/>
      <c r="AD68" s="1039"/>
      <c r="AE68" s="1039"/>
      <c r="AF68" s="1039">
        <v>18</v>
      </c>
      <c r="AG68" s="1039"/>
      <c r="AH68" s="1039"/>
      <c r="AI68" s="1039"/>
      <c r="AJ68" s="1039"/>
      <c r="AK68" s="1039">
        <v>7</v>
      </c>
      <c r="AL68" s="1039"/>
      <c r="AM68" s="1039"/>
      <c r="AN68" s="1039"/>
      <c r="AO68" s="1039"/>
      <c r="AP68" s="1039">
        <v>223</v>
      </c>
      <c r="AQ68" s="1039"/>
      <c r="AR68" s="1039"/>
      <c r="AS68" s="1039"/>
      <c r="AT68" s="1039"/>
      <c r="AU68" s="1039">
        <v>23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527</v>
      </c>
      <c r="R69" s="1028"/>
      <c r="S69" s="1028"/>
      <c r="T69" s="1028"/>
      <c r="U69" s="1028"/>
      <c r="V69" s="1028">
        <v>517</v>
      </c>
      <c r="W69" s="1028"/>
      <c r="X69" s="1028"/>
      <c r="Y69" s="1028"/>
      <c r="Z69" s="1028"/>
      <c r="AA69" s="1028">
        <v>10</v>
      </c>
      <c r="AB69" s="1028"/>
      <c r="AC69" s="1028"/>
      <c r="AD69" s="1028"/>
      <c r="AE69" s="1028"/>
      <c r="AF69" s="1028">
        <v>10</v>
      </c>
      <c r="AG69" s="1028"/>
      <c r="AH69" s="1028"/>
      <c r="AI69" s="1028"/>
      <c r="AJ69" s="1028"/>
      <c r="AK69" s="1028">
        <v>5</v>
      </c>
      <c r="AL69" s="1028"/>
      <c r="AM69" s="1028"/>
      <c r="AN69" s="1028"/>
      <c r="AO69" s="1028"/>
      <c r="AP69" s="1028" t="s">
        <v>601</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82</v>
      </c>
      <c r="R70" s="1028"/>
      <c r="S70" s="1028"/>
      <c r="T70" s="1028"/>
      <c r="U70" s="1028"/>
      <c r="V70" s="1028">
        <v>73</v>
      </c>
      <c r="W70" s="1028"/>
      <c r="X70" s="1028"/>
      <c r="Y70" s="1028"/>
      <c r="Z70" s="1028"/>
      <c r="AA70" s="1028">
        <v>9</v>
      </c>
      <c r="AB70" s="1028"/>
      <c r="AC70" s="1028"/>
      <c r="AD70" s="1028"/>
      <c r="AE70" s="1028"/>
      <c r="AF70" s="1028">
        <v>9</v>
      </c>
      <c r="AG70" s="1028"/>
      <c r="AH70" s="1028"/>
      <c r="AI70" s="1028"/>
      <c r="AJ70" s="1028"/>
      <c r="AK70" s="1028">
        <v>42</v>
      </c>
      <c r="AL70" s="1028"/>
      <c r="AM70" s="1028"/>
      <c r="AN70" s="1028"/>
      <c r="AO70" s="1028"/>
      <c r="AP70" s="1028" t="s">
        <v>601</v>
      </c>
      <c r="AQ70" s="1028"/>
      <c r="AR70" s="1028"/>
      <c r="AS70" s="1028"/>
      <c r="AT70" s="1028"/>
      <c r="AU70" s="1028" t="s">
        <v>601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24</v>
      </c>
      <c r="R71" s="1028"/>
      <c r="S71" s="1028"/>
      <c r="T71" s="1028"/>
      <c r="U71" s="1028"/>
      <c r="V71" s="1028">
        <v>19</v>
      </c>
      <c r="W71" s="1028"/>
      <c r="X71" s="1028"/>
      <c r="Y71" s="1028"/>
      <c r="Z71" s="1028"/>
      <c r="AA71" s="1028">
        <v>5</v>
      </c>
      <c r="AB71" s="1028"/>
      <c r="AC71" s="1028"/>
      <c r="AD71" s="1028"/>
      <c r="AE71" s="1028"/>
      <c r="AF71" s="1028">
        <v>5</v>
      </c>
      <c r="AG71" s="1028"/>
      <c r="AH71" s="1028"/>
      <c r="AI71" s="1028"/>
      <c r="AJ71" s="1028"/>
      <c r="AK71" s="1028" t="s">
        <v>601</v>
      </c>
      <c r="AL71" s="1028"/>
      <c r="AM71" s="1028"/>
      <c r="AN71" s="1028"/>
      <c r="AO71" s="1028"/>
      <c r="AP71" s="1028" t="s">
        <v>601</v>
      </c>
      <c r="AQ71" s="1028"/>
      <c r="AR71" s="1028"/>
      <c r="AS71" s="1028"/>
      <c r="AT71" s="1028"/>
      <c r="AU71" s="1028" t="s">
        <v>601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37</v>
      </c>
      <c r="R72" s="1028"/>
      <c r="S72" s="1028"/>
      <c r="T72" s="1028"/>
      <c r="U72" s="1028"/>
      <c r="V72" s="1028">
        <v>27</v>
      </c>
      <c r="W72" s="1028"/>
      <c r="X72" s="1028"/>
      <c r="Y72" s="1028"/>
      <c r="Z72" s="1028"/>
      <c r="AA72" s="1028">
        <v>10</v>
      </c>
      <c r="AB72" s="1028"/>
      <c r="AC72" s="1028"/>
      <c r="AD72" s="1028"/>
      <c r="AE72" s="1028"/>
      <c r="AF72" s="1028">
        <v>10</v>
      </c>
      <c r="AG72" s="1028"/>
      <c r="AH72" s="1028"/>
      <c r="AI72" s="1028"/>
      <c r="AJ72" s="1028"/>
      <c r="AK72" s="1028">
        <v>2</v>
      </c>
      <c r="AL72" s="1028"/>
      <c r="AM72" s="1028"/>
      <c r="AN72" s="1028"/>
      <c r="AO72" s="1028"/>
      <c r="AP72" s="1028" t="s">
        <v>601</v>
      </c>
      <c r="AQ72" s="1028"/>
      <c r="AR72" s="1028"/>
      <c r="AS72" s="1028"/>
      <c r="AT72" s="1028"/>
      <c r="AU72" s="1028" t="s">
        <v>601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4">
        <v>24</v>
      </c>
      <c r="R73" s="1028"/>
      <c r="S73" s="1028"/>
      <c r="T73" s="1028"/>
      <c r="U73" s="1028"/>
      <c r="V73" s="1028">
        <v>21</v>
      </c>
      <c r="W73" s="1028"/>
      <c r="X73" s="1028"/>
      <c r="Y73" s="1028"/>
      <c r="Z73" s="1028"/>
      <c r="AA73" s="1028">
        <v>3</v>
      </c>
      <c r="AB73" s="1028"/>
      <c r="AC73" s="1028"/>
      <c r="AD73" s="1028"/>
      <c r="AE73" s="1028"/>
      <c r="AF73" s="1028">
        <v>3</v>
      </c>
      <c r="AG73" s="1028"/>
      <c r="AH73" s="1028"/>
      <c r="AI73" s="1028"/>
      <c r="AJ73" s="1028"/>
      <c r="AK73" s="1028">
        <v>4</v>
      </c>
      <c r="AL73" s="1028"/>
      <c r="AM73" s="1028"/>
      <c r="AN73" s="1028"/>
      <c r="AO73" s="1028"/>
      <c r="AP73" s="1028">
        <v>2</v>
      </c>
      <c r="AQ73" s="1028"/>
      <c r="AR73" s="1028"/>
      <c r="AS73" s="1028"/>
      <c r="AT73" s="1028"/>
      <c r="AU73" s="1028" t="s">
        <v>601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591</v>
      </c>
      <c r="C74" s="1032"/>
      <c r="D74" s="1032"/>
      <c r="E74" s="1032"/>
      <c r="F74" s="1032"/>
      <c r="G74" s="1032"/>
      <c r="H74" s="1032"/>
      <c r="I74" s="1032"/>
      <c r="J74" s="1032"/>
      <c r="K74" s="1032"/>
      <c r="L74" s="1032"/>
      <c r="M74" s="1032"/>
      <c r="N74" s="1032"/>
      <c r="O74" s="1032"/>
      <c r="P74" s="1033"/>
      <c r="Q74" s="1034">
        <v>33</v>
      </c>
      <c r="R74" s="1028"/>
      <c r="S74" s="1028"/>
      <c r="T74" s="1028"/>
      <c r="U74" s="1028"/>
      <c r="V74" s="1028">
        <v>32</v>
      </c>
      <c r="W74" s="1028"/>
      <c r="X74" s="1028"/>
      <c r="Y74" s="1028"/>
      <c r="Z74" s="1028"/>
      <c r="AA74" s="1028">
        <v>1</v>
      </c>
      <c r="AB74" s="1028"/>
      <c r="AC74" s="1028"/>
      <c r="AD74" s="1028"/>
      <c r="AE74" s="1028"/>
      <c r="AF74" s="1028">
        <v>1</v>
      </c>
      <c r="AG74" s="1028"/>
      <c r="AH74" s="1028"/>
      <c r="AI74" s="1028"/>
      <c r="AJ74" s="1028"/>
      <c r="AK74" s="1028">
        <v>1</v>
      </c>
      <c r="AL74" s="1028"/>
      <c r="AM74" s="1028"/>
      <c r="AN74" s="1028"/>
      <c r="AO74" s="1028"/>
      <c r="AP74" s="1028" t="s">
        <v>601</v>
      </c>
      <c r="AQ74" s="1028"/>
      <c r="AR74" s="1028"/>
      <c r="AS74" s="1028"/>
      <c r="AT74" s="1028"/>
      <c r="AU74" s="1028" t="s">
        <v>601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592</v>
      </c>
      <c r="C75" s="1032"/>
      <c r="D75" s="1032"/>
      <c r="E75" s="1032"/>
      <c r="F75" s="1032"/>
      <c r="G75" s="1032"/>
      <c r="H75" s="1032"/>
      <c r="I75" s="1032"/>
      <c r="J75" s="1032"/>
      <c r="K75" s="1032"/>
      <c r="L75" s="1032"/>
      <c r="M75" s="1032"/>
      <c r="N75" s="1032"/>
      <c r="O75" s="1032"/>
      <c r="P75" s="1033"/>
      <c r="Q75" s="1035">
        <v>3220</v>
      </c>
      <c r="R75" s="1036"/>
      <c r="S75" s="1036"/>
      <c r="T75" s="1036"/>
      <c r="U75" s="1037"/>
      <c r="V75" s="1038">
        <v>3192</v>
      </c>
      <c r="W75" s="1036"/>
      <c r="X75" s="1036"/>
      <c r="Y75" s="1036"/>
      <c r="Z75" s="1037"/>
      <c r="AA75" s="1038">
        <v>28</v>
      </c>
      <c r="AB75" s="1036"/>
      <c r="AC75" s="1036"/>
      <c r="AD75" s="1036"/>
      <c r="AE75" s="1037"/>
      <c r="AF75" s="1038">
        <v>28</v>
      </c>
      <c r="AG75" s="1036"/>
      <c r="AH75" s="1036"/>
      <c r="AI75" s="1036"/>
      <c r="AJ75" s="1037"/>
      <c r="AK75" s="1038">
        <v>62</v>
      </c>
      <c r="AL75" s="1036"/>
      <c r="AM75" s="1036"/>
      <c r="AN75" s="1036"/>
      <c r="AO75" s="1037"/>
      <c r="AP75" s="1038" t="s">
        <v>601</v>
      </c>
      <c r="AQ75" s="1036"/>
      <c r="AR75" s="1036"/>
      <c r="AS75" s="1036"/>
      <c r="AT75" s="1037"/>
      <c r="AU75" s="1038" t="s">
        <v>601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593</v>
      </c>
      <c r="C76" s="1032"/>
      <c r="D76" s="1032"/>
      <c r="E76" s="1032"/>
      <c r="F76" s="1032"/>
      <c r="G76" s="1032"/>
      <c r="H76" s="1032"/>
      <c r="I76" s="1032"/>
      <c r="J76" s="1032"/>
      <c r="K76" s="1032"/>
      <c r="L76" s="1032"/>
      <c r="M76" s="1032"/>
      <c r="N76" s="1032"/>
      <c r="O76" s="1032"/>
      <c r="P76" s="1033"/>
      <c r="Q76" s="1035">
        <v>74</v>
      </c>
      <c r="R76" s="1036"/>
      <c r="S76" s="1036"/>
      <c r="T76" s="1036"/>
      <c r="U76" s="1037"/>
      <c r="V76" s="1038">
        <v>67</v>
      </c>
      <c r="W76" s="1036"/>
      <c r="X76" s="1036"/>
      <c r="Y76" s="1036"/>
      <c r="Z76" s="1037"/>
      <c r="AA76" s="1038">
        <v>6</v>
      </c>
      <c r="AB76" s="1036"/>
      <c r="AC76" s="1036"/>
      <c r="AD76" s="1036"/>
      <c r="AE76" s="1037"/>
      <c r="AF76" s="1038">
        <v>6</v>
      </c>
      <c r="AG76" s="1036"/>
      <c r="AH76" s="1036"/>
      <c r="AI76" s="1036"/>
      <c r="AJ76" s="1037"/>
      <c r="AK76" s="1038" t="s">
        <v>601</v>
      </c>
      <c r="AL76" s="1036"/>
      <c r="AM76" s="1036"/>
      <c r="AN76" s="1036"/>
      <c r="AO76" s="1037"/>
      <c r="AP76" s="1038" t="s">
        <v>601</v>
      </c>
      <c r="AQ76" s="1036"/>
      <c r="AR76" s="1036"/>
      <c r="AS76" s="1036"/>
      <c r="AT76" s="1037"/>
      <c r="AU76" s="1038" t="s">
        <v>601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594</v>
      </c>
      <c r="C77" s="1032"/>
      <c r="D77" s="1032"/>
      <c r="E77" s="1032"/>
      <c r="F77" s="1032"/>
      <c r="G77" s="1032"/>
      <c r="H77" s="1032"/>
      <c r="I77" s="1032"/>
      <c r="J77" s="1032"/>
      <c r="K77" s="1032"/>
      <c r="L77" s="1032"/>
      <c r="M77" s="1032"/>
      <c r="N77" s="1032"/>
      <c r="O77" s="1032"/>
      <c r="P77" s="1033"/>
      <c r="Q77" s="1035">
        <v>252</v>
      </c>
      <c r="R77" s="1036"/>
      <c r="S77" s="1036"/>
      <c r="T77" s="1036"/>
      <c r="U77" s="1037"/>
      <c r="V77" s="1038">
        <v>243</v>
      </c>
      <c r="W77" s="1036"/>
      <c r="X77" s="1036"/>
      <c r="Y77" s="1036"/>
      <c r="Z77" s="1037"/>
      <c r="AA77" s="1038">
        <v>9</v>
      </c>
      <c r="AB77" s="1036"/>
      <c r="AC77" s="1036"/>
      <c r="AD77" s="1036"/>
      <c r="AE77" s="1037"/>
      <c r="AF77" s="1038">
        <v>9</v>
      </c>
      <c r="AG77" s="1036"/>
      <c r="AH77" s="1036"/>
      <c r="AI77" s="1036"/>
      <c r="AJ77" s="1037"/>
      <c r="AK77" s="1038" t="s">
        <v>601</v>
      </c>
      <c r="AL77" s="1036"/>
      <c r="AM77" s="1036"/>
      <c r="AN77" s="1036"/>
      <c r="AO77" s="1037"/>
      <c r="AP77" s="1038" t="s">
        <v>601</v>
      </c>
      <c r="AQ77" s="1036"/>
      <c r="AR77" s="1036"/>
      <c r="AS77" s="1036"/>
      <c r="AT77" s="1037"/>
      <c r="AU77" s="1038" t="s">
        <v>601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595</v>
      </c>
      <c r="C78" s="1032"/>
      <c r="D78" s="1032"/>
      <c r="E78" s="1032"/>
      <c r="F78" s="1032"/>
      <c r="G78" s="1032"/>
      <c r="H78" s="1032"/>
      <c r="I78" s="1032"/>
      <c r="J78" s="1032"/>
      <c r="K78" s="1032"/>
      <c r="L78" s="1032"/>
      <c r="M78" s="1032"/>
      <c r="N78" s="1032"/>
      <c r="O78" s="1032"/>
      <c r="P78" s="1033"/>
      <c r="Q78" s="1034">
        <v>169813</v>
      </c>
      <c r="R78" s="1028"/>
      <c r="S78" s="1028"/>
      <c r="T78" s="1028"/>
      <c r="U78" s="1028"/>
      <c r="V78" s="1028">
        <v>158900</v>
      </c>
      <c r="W78" s="1028"/>
      <c r="X78" s="1028"/>
      <c r="Y78" s="1028"/>
      <c r="Z78" s="1028"/>
      <c r="AA78" s="1028">
        <v>10913</v>
      </c>
      <c r="AB78" s="1028"/>
      <c r="AC78" s="1028"/>
      <c r="AD78" s="1028"/>
      <c r="AE78" s="1028"/>
      <c r="AF78" s="1028">
        <v>10913</v>
      </c>
      <c r="AG78" s="1028"/>
      <c r="AH78" s="1028"/>
      <c r="AI78" s="1028"/>
      <c r="AJ78" s="1028"/>
      <c r="AK78" s="1028">
        <v>830</v>
      </c>
      <c r="AL78" s="1028"/>
      <c r="AM78" s="1028"/>
      <c r="AN78" s="1028"/>
      <c r="AO78" s="1028"/>
      <c r="AP78" s="1028" t="s">
        <v>601</v>
      </c>
      <c r="AQ78" s="1028"/>
      <c r="AR78" s="1028"/>
      <c r="AS78" s="1028"/>
      <c r="AT78" s="1028"/>
      <c r="AU78" s="1028" t="s">
        <v>601</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11012</v>
      </c>
      <c r="AG88" s="1016"/>
      <c r="AH88" s="1016"/>
      <c r="AI88" s="1016"/>
      <c r="AJ88" s="1016"/>
      <c r="AK88" s="1020"/>
      <c r="AL88" s="1020"/>
      <c r="AM88" s="1020"/>
      <c r="AN88" s="1020"/>
      <c r="AO88" s="1020"/>
      <c r="AP88" s="1016">
        <v>225</v>
      </c>
      <c r="AQ88" s="1016"/>
      <c r="AR88" s="1016"/>
      <c r="AS88" s="1016"/>
      <c r="AT88" s="1016"/>
      <c r="AU88" s="1016">
        <v>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443463</v>
      </c>
      <c r="AB110" s="944"/>
      <c r="AC110" s="944"/>
      <c r="AD110" s="944"/>
      <c r="AE110" s="945"/>
      <c r="AF110" s="946">
        <v>465243</v>
      </c>
      <c r="AG110" s="944"/>
      <c r="AH110" s="944"/>
      <c r="AI110" s="944"/>
      <c r="AJ110" s="945"/>
      <c r="AK110" s="946">
        <v>482146</v>
      </c>
      <c r="AL110" s="944"/>
      <c r="AM110" s="944"/>
      <c r="AN110" s="944"/>
      <c r="AO110" s="945"/>
      <c r="AP110" s="947">
        <v>17.3</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5301689</v>
      </c>
      <c r="BR110" s="891"/>
      <c r="BS110" s="891"/>
      <c r="BT110" s="891"/>
      <c r="BU110" s="891"/>
      <c r="BV110" s="891">
        <v>5279779</v>
      </c>
      <c r="BW110" s="891"/>
      <c r="BX110" s="891"/>
      <c r="BY110" s="891"/>
      <c r="BZ110" s="891"/>
      <c r="CA110" s="891">
        <v>5239621</v>
      </c>
      <c r="CB110" s="891"/>
      <c r="CC110" s="891"/>
      <c r="CD110" s="891"/>
      <c r="CE110" s="891"/>
      <c r="CF110" s="915">
        <v>188.4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438</v>
      </c>
      <c r="DM110" s="891"/>
      <c r="DN110" s="891"/>
      <c r="DO110" s="891"/>
      <c r="DP110" s="891"/>
      <c r="DQ110" s="891" t="s">
        <v>439</v>
      </c>
      <c r="DR110" s="891"/>
      <c r="DS110" s="891"/>
      <c r="DT110" s="891"/>
      <c r="DU110" s="891"/>
      <c r="DV110" s="892" t="s">
        <v>438</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439</v>
      </c>
      <c r="AL111" s="972"/>
      <c r="AM111" s="972"/>
      <c r="AN111" s="972"/>
      <c r="AO111" s="973"/>
      <c r="AP111" s="975" t="s">
        <v>441</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35093</v>
      </c>
      <c r="BR111" s="863"/>
      <c r="BS111" s="863"/>
      <c r="BT111" s="863"/>
      <c r="BU111" s="863"/>
      <c r="BV111" s="863">
        <v>30978</v>
      </c>
      <c r="BW111" s="863"/>
      <c r="BX111" s="863"/>
      <c r="BY111" s="863"/>
      <c r="BZ111" s="863"/>
      <c r="CA111" s="863">
        <v>26863</v>
      </c>
      <c r="CB111" s="863"/>
      <c r="CC111" s="863"/>
      <c r="CD111" s="863"/>
      <c r="CE111" s="863"/>
      <c r="CF111" s="924">
        <v>1</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438</v>
      </c>
      <c r="DM111" s="863"/>
      <c r="DN111" s="863"/>
      <c r="DO111" s="863"/>
      <c r="DP111" s="863"/>
      <c r="DQ111" s="863" t="s">
        <v>441</v>
      </c>
      <c r="DR111" s="863"/>
      <c r="DS111" s="863"/>
      <c r="DT111" s="863"/>
      <c r="DU111" s="863"/>
      <c r="DV111" s="840" t="s">
        <v>439</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439</v>
      </c>
      <c r="AG112" s="826"/>
      <c r="AH112" s="826"/>
      <c r="AI112" s="826"/>
      <c r="AJ112" s="827"/>
      <c r="AK112" s="828" t="s">
        <v>439</v>
      </c>
      <c r="AL112" s="826"/>
      <c r="AM112" s="826"/>
      <c r="AN112" s="826"/>
      <c r="AO112" s="827"/>
      <c r="AP112" s="873" t="s">
        <v>439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2482729</v>
      </c>
      <c r="BR112" s="863"/>
      <c r="BS112" s="863"/>
      <c r="BT112" s="863"/>
      <c r="BU112" s="863"/>
      <c r="BV112" s="863">
        <v>2345969</v>
      </c>
      <c r="BW112" s="863"/>
      <c r="BX112" s="863"/>
      <c r="BY112" s="863"/>
      <c r="BZ112" s="863"/>
      <c r="CA112" s="863">
        <v>2257721</v>
      </c>
      <c r="CB112" s="863"/>
      <c r="CC112" s="863"/>
      <c r="CD112" s="863"/>
      <c r="CE112" s="863"/>
      <c r="CF112" s="924">
        <v>81.2</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448</v>
      </c>
      <c r="DH112" s="863"/>
      <c r="DI112" s="863"/>
      <c r="DJ112" s="863"/>
      <c r="DK112" s="863"/>
      <c r="DL112" s="863" t="s">
        <v>438</v>
      </c>
      <c r="DM112" s="863"/>
      <c r="DN112" s="863"/>
      <c r="DO112" s="863"/>
      <c r="DP112" s="863"/>
      <c r="DQ112" s="863" t="s">
        <v>439</v>
      </c>
      <c r="DR112" s="863"/>
      <c r="DS112" s="863"/>
      <c r="DT112" s="863"/>
      <c r="DU112" s="863"/>
      <c r="DV112" s="840" t="s">
        <v>439</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171039</v>
      </c>
      <c r="AB113" s="972"/>
      <c r="AC113" s="972"/>
      <c r="AD113" s="972"/>
      <c r="AE113" s="973"/>
      <c r="AF113" s="974">
        <v>169695</v>
      </c>
      <c r="AG113" s="972"/>
      <c r="AH113" s="972"/>
      <c r="AI113" s="972"/>
      <c r="AJ113" s="973"/>
      <c r="AK113" s="974">
        <v>142694</v>
      </c>
      <c r="AL113" s="972"/>
      <c r="AM113" s="972"/>
      <c r="AN113" s="972"/>
      <c r="AO113" s="973"/>
      <c r="AP113" s="975">
        <v>5.0999999999999996</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36328</v>
      </c>
      <c r="BR113" s="863"/>
      <c r="BS113" s="863"/>
      <c r="BT113" s="863"/>
      <c r="BU113" s="863"/>
      <c r="BV113" s="863">
        <v>33230</v>
      </c>
      <c r="BW113" s="863"/>
      <c r="BX113" s="863"/>
      <c r="BY113" s="863"/>
      <c r="BZ113" s="863"/>
      <c r="CA113" s="863">
        <v>22948</v>
      </c>
      <c r="CB113" s="863"/>
      <c r="CC113" s="863"/>
      <c r="CD113" s="863"/>
      <c r="CE113" s="863"/>
      <c r="CF113" s="924">
        <v>0.8</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413</v>
      </c>
      <c r="DM113" s="826"/>
      <c r="DN113" s="826"/>
      <c r="DO113" s="826"/>
      <c r="DP113" s="827"/>
      <c r="DQ113" s="828" t="s">
        <v>439</v>
      </c>
      <c r="DR113" s="826"/>
      <c r="DS113" s="826"/>
      <c r="DT113" s="826"/>
      <c r="DU113" s="827"/>
      <c r="DV113" s="873" t="s">
        <v>439</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2343</v>
      </c>
      <c r="AB114" s="826"/>
      <c r="AC114" s="826"/>
      <c r="AD114" s="826"/>
      <c r="AE114" s="827"/>
      <c r="AF114" s="828">
        <v>3439</v>
      </c>
      <c r="AG114" s="826"/>
      <c r="AH114" s="826"/>
      <c r="AI114" s="826"/>
      <c r="AJ114" s="827"/>
      <c r="AK114" s="828">
        <v>4157</v>
      </c>
      <c r="AL114" s="826"/>
      <c r="AM114" s="826"/>
      <c r="AN114" s="826"/>
      <c r="AO114" s="827"/>
      <c r="AP114" s="873">
        <v>0.1</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779179</v>
      </c>
      <c r="BR114" s="863"/>
      <c r="BS114" s="863"/>
      <c r="BT114" s="863"/>
      <c r="BU114" s="863"/>
      <c r="BV114" s="863">
        <v>763637</v>
      </c>
      <c r="BW114" s="863"/>
      <c r="BX114" s="863"/>
      <c r="BY114" s="863"/>
      <c r="BZ114" s="863"/>
      <c r="CA114" s="863">
        <v>799688</v>
      </c>
      <c r="CB114" s="863"/>
      <c r="CC114" s="863"/>
      <c r="CD114" s="863"/>
      <c r="CE114" s="863"/>
      <c r="CF114" s="924">
        <v>28.7</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439</v>
      </c>
      <c r="DH114" s="826"/>
      <c r="DI114" s="826"/>
      <c r="DJ114" s="826"/>
      <c r="DK114" s="827"/>
      <c r="DL114" s="828" t="s">
        <v>439</v>
      </c>
      <c r="DM114" s="826"/>
      <c r="DN114" s="826"/>
      <c r="DO114" s="826"/>
      <c r="DP114" s="827"/>
      <c r="DQ114" s="828" t="s">
        <v>438</v>
      </c>
      <c r="DR114" s="826"/>
      <c r="DS114" s="826"/>
      <c r="DT114" s="826"/>
      <c r="DU114" s="827"/>
      <c r="DV114" s="873" t="s">
        <v>439</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4115</v>
      </c>
      <c r="AB115" s="972"/>
      <c r="AC115" s="972"/>
      <c r="AD115" s="972"/>
      <c r="AE115" s="973"/>
      <c r="AF115" s="974">
        <v>4115</v>
      </c>
      <c r="AG115" s="972"/>
      <c r="AH115" s="972"/>
      <c r="AI115" s="972"/>
      <c r="AJ115" s="973"/>
      <c r="AK115" s="974">
        <v>4115</v>
      </c>
      <c r="AL115" s="972"/>
      <c r="AM115" s="972"/>
      <c r="AN115" s="972"/>
      <c r="AO115" s="973"/>
      <c r="AP115" s="975">
        <v>0.1</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439</v>
      </c>
      <c r="BW115" s="863"/>
      <c r="BX115" s="863"/>
      <c r="BY115" s="863"/>
      <c r="BZ115" s="863"/>
      <c r="CA115" s="863" t="s">
        <v>438</v>
      </c>
      <c r="CB115" s="863"/>
      <c r="CC115" s="863"/>
      <c r="CD115" s="863"/>
      <c r="CE115" s="863"/>
      <c r="CF115" s="924" t="s">
        <v>439</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448</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439</v>
      </c>
      <c r="AG116" s="826"/>
      <c r="AH116" s="826"/>
      <c r="AI116" s="826"/>
      <c r="AJ116" s="827"/>
      <c r="AK116" s="828" t="s">
        <v>439</v>
      </c>
      <c r="AL116" s="826"/>
      <c r="AM116" s="826"/>
      <c r="AN116" s="826"/>
      <c r="AO116" s="827"/>
      <c r="AP116" s="873" t="s">
        <v>438</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460</v>
      </c>
      <c r="BW116" s="863"/>
      <c r="BX116" s="863"/>
      <c r="BY116" s="863"/>
      <c r="BZ116" s="863"/>
      <c r="CA116" s="863" t="s">
        <v>439</v>
      </c>
      <c r="CB116" s="863"/>
      <c r="CC116" s="863"/>
      <c r="CD116" s="863"/>
      <c r="CE116" s="863"/>
      <c r="CF116" s="924" t="s">
        <v>439</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35093</v>
      </c>
      <c r="DH116" s="826"/>
      <c r="DI116" s="826"/>
      <c r="DJ116" s="826"/>
      <c r="DK116" s="827"/>
      <c r="DL116" s="828">
        <v>30978</v>
      </c>
      <c r="DM116" s="826"/>
      <c r="DN116" s="826"/>
      <c r="DO116" s="826"/>
      <c r="DP116" s="827"/>
      <c r="DQ116" s="828">
        <v>26863</v>
      </c>
      <c r="DR116" s="826"/>
      <c r="DS116" s="826"/>
      <c r="DT116" s="826"/>
      <c r="DU116" s="827"/>
      <c r="DV116" s="873">
        <v>1</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620960</v>
      </c>
      <c r="AB117" s="958"/>
      <c r="AC117" s="958"/>
      <c r="AD117" s="958"/>
      <c r="AE117" s="959"/>
      <c r="AF117" s="960">
        <v>642492</v>
      </c>
      <c r="AG117" s="958"/>
      <c r="AH117" s="958"/>
      <c r="AI117" s="958"/>
      <c r="AJ117" s="959"/>
      <c r="AK117" s="960">
        <v>633112</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128</v>
      </c>
      <c r="BW117" s="863"/>
      <c r="BX117" s="863"/>
      <c r="BY117" s="863"/>
      <c r="BZ117" s="863"/>
      <c r="CA117" s="863" t="s">
        <v>438</v>
      </c>
      <c r="CB117" s="863"/>
      <c r="CC117" s="863"/>
      <c r="CD117" s="863"/>
      <c r="CE117" s="863"/>
      <c r="CF117" s="924" t="s">
        <v>128</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465</v>
      </c>
      <c r="DM117" s="826"/>
      <c r="DN117" s="826"/>
      <c r="DO117" s="826"/>
      <c r="DP117" s="827"/>
      <c r="DQ117" s="828" t="s">
        <v>128</v>
      </c>
      <c r="DR117" s="826"/>
      <c r="DS117" s="826"/>
      <c r="DT117" s="826"/>
      <c r="DU117" s="827"/>
      <c r="DV117" s="873" t="s">
        <v>441</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467</v>
      </c>
      <c r="BR118" s="894"/>
      <c r="BS118" s="894"/>
      <c r="BT118" s="894"/>
      <c r="BU118" s="894"/>
      <c r="BV118" s="894" t="s">
        <v>438</v>
      </c>
      <c r="BW118" s="894"/>
      <c r="BX118" s="894"/>
      <c r="BY118" s="894"/>
      <c r="BZ118" s="894"/>
      <c r="CA118" s="894" t="s">
        <v>128</v>
      </c>
      <c r="CB118" s="894"/>
      <c r="CC118" s="894"/>
      <c r="CD118" s="894"/>
      <c r="CE118" s="894"/>
      <c r="CF118" s="924" t="s">
        <v>441</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467</v>
      </c>
      <c r="DM118" s="826"/>
      <c r="DN118" s="826"/>
      <c r="DO118" s="826"/>
      <c r="DP118" s="827"/>
      <c r="DQ118" s="828" t="s">
        <v>128</v>
      </c>
      <c r="DR118" s="826"/>
      <c r="DS118" s="826"/>
      <c r="DT118" s="826"/>
      <c r="DU118" s="827"/>
      <c r="DV118" s="873" t="s">
        <v>438</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465</v>
      </c>
      <c r="AB119" s="944"/>
      <c r="AC119" s="944"/>
      <c r="AD119" s="944"/>
      <c r="AE119" s="945"/>
      <c r="AF119" s="946" t="s">
        <v>438</v>
      </c>
      <c r="AG119" s="944"/>
      <c r="AH119" s="944"/>
      <c r="AI119" s="944"/>
      <c r="AJ119" s="945"/>
      <c r="AK119" s="946" t="s">
        <v>438</v>
      </c>
      <c r="AL119" s="944"/>
      <c r="AM119" s="944"/>
      <c r="AN119" s="944"/>
      <c r="AO119" s="945"/>
      <c r="AP119" s="947" t="s">
        <v>438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469</v>
      </c>
      <c r="BP119" s="927"/>
      <c r="BQ119" s="931">
        <v>8635018</v>
      </c>
      <c r="BR119" s="894"/>
      <c r="BS119" s="894"/>
      <c r="BT119" s="894"/>
      <c r="BU119" s="894"/>
      <c r="BV119" s="894">
        <v>8453593</v>
      </c>
      <c r="BW119" s="894"/>
      <c r="BX119" s="894"/>
      <c r="BY119" s="894"/>
      <c r="BZ119" s="894"/>
      <c r="CA119" s="894">
        <v>8346841</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438</v>
      </c>
      <c r="DH119" s="809"/>
      <c r="DI119" s="809"/>
      <c r="DJ119" s="809"/>
      <c r="DK119" s="810"/>
      <c r="DL119" s="811" t="s">
        <v>467</v>
      </c>
      <c r="DM119" s="809"/>
      <c r="DN119" s="809"/>
      <c r="DO119" s="809"/>
      <c r="DP119" s="810"/>
      <c r="DQ119" s="811" t="s">
        <v>128</v>
      </c>
      <c r="DR119" s="809"/>
      <c r="DS119" s="809"/>
      <c r="DT119" s="809"/>
      <c r="DU119" s="810"/>
      <c r="DV119" s="897" t="s">
        <v>441</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441</v>
      </c>
      <c r="AB120" s="826"/>
      <c r="AC120" s="826"/>
      <c r="AD120" s="826"/>
      <c r="AE120" s="827"/>
      <c r="AF120" s="828" t="s">
        <v>438</v>
      </c>
      <c r="AG120" s="826"/>
      <c r="AH120" s="826"/>
      <c r="AI120" s="826"/>
      <c r="AJ120" s="827"/>
      <c r="AK120" s="828" t="s">
        <v>438</v>
      </c>
      <c r="AL120" s="826"/>
      <c r="AM120" s="826"/>
      <c r="AN120" s="826"/>
      <c r="AO120" s="827"/>
      <c r="AP120" s="873" t="s">
        <v>438</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1631902</v>
      </c>
      <c r="BR120" s="891"/>
      <c r="BS120" s="891"/>
      <c r="BT120" s="891"/>
      <c r="BU120" s="891"/>
      <c r="BV120" s="891">
        <v>1822464</v>
      </c>
      <c r="BW120" s="891"/>
      <c r="BX120" s="891"/>
      <c r="BY120" s="891"/>
      <c r="BZ120" s="891"/>
      <c r="CA120" s="891">
        <v>1897052</v>
      </c>
      <c r="CB120" s="891"/>
      <c r="CC120" s="891"/>
      <c r="CD120" s="891"/>
      <c r="CE120" s="891"/>
      <c r="CF120" s="915">
        <v>68.2</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1041609</v>
      </c>
      <c r="DH120" s="891"/>
      <c r="DI120" s="891"/>
      <c r="DJ120" s="891"/>
      <c r="DK120" s="891"/>
      <c r="DL120" s="891">
        <v>1053157</v>
      </c>
      <c r="DM120" s="891"/>
      <c r="DN120" s="891"/>
      <c r="DO120" s="891"/>
      <c r="DP120" s="891"/>
      <c r="DQ120" s="891">
        <v>985426</v>
      </c>
      <c r="DR120" s="891"/>
      <c r="DS120" s="891"/>
      <c r="DT120" s="891"/>
      <c r="DU120" s="891"/>
      <c r="DV120" s="892">
        <v>35.4</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476</v>
      </c>
      <c r="AB121" s="826"/>
      <c r="AC121" s="826"/>
      <c r="AD121" s="826"/>
      <c r="AE121" s="827"/>
      <c r="AF121" s="828" t="s">
        <v>438</v>
      </c>
      <c r="AG121" s="826"/>
      <c r="AH121" s="826"/>
      <c r="AI121" s="826"/>
      <c r="AJ121" s="827"/>
      <c r="AK121" s="828" t="s">
        <v>477</v>
      </c>
      <c r="AL121" s="826"/>
      <c r="AM121" s="826"/>
      <c r="AN121" s="826"/>
      <c r="AO121" s="827"/>
      <c r="AP121" s="873" t="s">
        <v>476</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t="s">
        <v>438</v>
      </c>
      <c r="BR121" s="863"/>
      <c r="BS121" s="863"/>
      <c r="BT121" s="863"/>
      <c r="BU121" s="863"/>
      <c r="BV121" s="863" t="s">
        <v>438</v>
      </c>
      <c r="BW121" s="863"/>
      <c r="BX121" s="863"/>
      <c r="BY121" s="863"/>
      <c r="BZ121" s="863"/>
      <c r="CA121" s="863" t="s">
        <v>477</v>
      </c>
      <c r="CB121" s="863"/>
      <c r="CC121" s="863"/>
      <c r="CD121" s="863"/>
      <c r="CE121" s="863"/>
      <c r="CF121" s="924" t="s">
        <v>438</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t="s">
        <v>476</v>
      </c>
      <c r="DH121" s="863"/>
      <c r="DI121" s="863"/>
      <c r="DJ121" s="863"/>
      <c r="DK121" s="863"/>
      <c r="DL121" s="863" t="s">
        <v>438</v>
      </c>
      <c r="DM121" s="863"/>
      <c r="DN121" s="863"/>
      <c r="DO121" s="863"/>
      <c r="DP121" s="863"/>
      <c r="DQ121" s="863">
        <v>921271</v>
      </c>
      <c r="DR121" s="863"/>
      <c r="DS121" s="863"/>
      <c r="DT121" s="863"/>
      <c r="DU121" s="863"/>
      <c r="DV121" s="840">
        <v>33.1</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467</v>
      </c>
      <c r="AG122" s="826"/>
      <c r="AH122" s="826"/>
      <c r="AI122" s="826"/>
      <c r="AJ122" s="827"/>
      <c r="AK122" s="828" t="s">
        <v>438</v>
      </c>
      <c r="AL122" s="826"/>
      <c r="AM122" s="826"/>
      <c r="AN122" s="826"/>
      <c r="AO122" s="827"/>
      <c r="AP122" s="873" t="s">
        <v>438</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5114259</v>
      </c>
      <c r="BR122" s="894"/>
      <c r="BS122" s="894"/>
      <c r="BT122" s="894"/>
      <c r="BU122" s="894"/>
      <c r="BV122" s="894">
        <v>5064233</v>
      </c>
      <c r="BW122" s="894"/>
      <c r="BX122" s="894"/>
      <c r="BY122" s="894"/>
      <c r="BZ122" s="894"/>
      <c r="CA122" s="894">
        <v>4969068</v>
      </c>
      <c r="CB122" s="894"/>
      <c r="CC122" s="894"/>
      <c r="CD122" s="894"/>
      <c r="CE122" s="894"/>
      <c r="CF122" s="895">
        <v>178.6</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v>394590</v>
      </c>
      <c r="DH122" s="863"/>
      <c r="DI122" s="863"/>
      <c r="DJ122" s="863"/>
      <c r="DK122" s="863"/>
      <c r="DL122" s="863">
        <v>372979</v>
      </c>
      <c r="DM122" s="863"/>
      <c r="DN122" s="863"/>
      <c r="DO122" s="863"/>
      <c r="DP122" s="863"/>
      <c r="DQ122" s="863">
        <v>351024</v>
      </c>
      <c r="DR122" s="863"/>
      <c r="DS122" s="863"/>
      <c r="DT122" s="863"/>
      <c r="DU122" s="863"/>
      <c r="DV122" s="840">
        <v>12.6</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438</v>
      </c>
      <c r="AG123" s="826"/>
      <c r="AH123" s="826"/>
      <c r="AI123" s="826"/>
      <c r="AJ123" s="827"/>
      <c r="AK123" s="828" t="s">
        <v>438</v>
      </c>
      <c r="AL123" s="826"/>
      <c r="AM123" s="826"/>
      <c r="AN123" s="826"/>
      <c r="AO123" s="827"/>
      <c r="AP123" s="873" t="s">
        <v>438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482</v>
      </c>
      <c r="BP123" s="927"/>
      <c r="BQ123" s="881">
        <v>6746161</v>
      </c>
      <c r="BR123" s="882"/>
      <c r="BS123" s="882"/>
      <c r="BT123" s="882"/>
      <c r="BU123" s="882"/>
      <c r="BV123" s="882">
        <v>6886697</v>
      </c>
      <c r="BW123" s="882"/>
      <c r="BX123" s="882"/>
      <c r="BY123" s="882"/>
      <c r="BZ123" s="882"/>
      <c r="CA123" s="882">
        <v>6866120</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438</v>
      </c>
      <c r="DH123" s="826"/>
      <c r="DI123" s="826"/>
      <c r="DJ123" s="826"/>
      <c r="DK123" s="827"/>
      <c r="DL123" s="828" t="s">
        <v>438</v>
      </c>
      <c r="DM123" s="826"/>
      <c r="DN123" s="826"/>
      <c r="DO123" s="826"/>
      <c r="DP123" s="827"/>
      <c r="DQ123" s="828" t="s">
        <v>438</v>
      </c>
      <c r="DR123" s="826"/>
      <c r="DS123" s="826"/>
      <c r="DT123" s="826"/>
      <c r="DU123" s="827"/>
      <c r="DV123" s="873" t="s">
        <v>460</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460</v>
      </c>
      <c r="AG124" s="826"/>
      <c r="AH124" s="826"/>
      <c r="AI124" s="826"/>
      <c r="AJ124" s="827"/>
      <c r="AK124" s="828" t="s">
        <v>467</v>
      </c>
      <c r="AL124" s="826"/>
      <c r="AM124" s="826"/>
      <c r="AN124" s="826"/>
      <c r="AO124" s="827"/>
      <c r="AP124" s="873" t="s">
        <v>438</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74.7</v>
      </c>
      <c r="BR124" s="880"/>
      <c r="BS124" s="880"/>
      <c r="BT124" s="880"/>
      <c r="BU124" s="880"/>
      <c r="BV124" s="880">
        <v>60.6</v>
      </c>
      <c r="BW124" s="880"/>
      <c r="BX124" s="880"/>
      <c r="BY124" s="880"/>
      <c r="BZ124" s="880"/>
      <c r="CA124" s="880">
        <v>53.2</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v>1046530</v>
      </c>
      <c r="DH124" s="809"/>
      <c r="DI124" s="809"/>
      <c r="DJ124" s="809"/>
      <c r="DK124" s="810"/>
      <c r="DL124" s="811">
        <v>919833</v>
      </c>
      <c r="DM124" s="809"/>
      <c r="DN124" s="809"/>
      <c r="DO124" s="809"/>
      <c r="DP124" s="810"/>
      <c r="DQ124" s="811" t="s">
        <v>438</v>
      </c>
      <c r="DR124" s="809"/>
      <c r="DS124" s="809"/>
      <c r="DT124" s="809"/>
      <c r="DU124" s="810"/>
      <c r="DV124" s="897" t="s">
        <v>438</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438</v>
      </c>
      <c r="AB125" s="826"/>
      <c r="AC125" s="826"/>
      <c r="AD125" s="826"/>
      <c r="AE125" s="827"/>
      <c r="AF125" s="828" t="s">
        <v>438</v>
      </c>
      <c r="AG125" s="826"/>
      <c r="AH125" s="826"/>
      <c r="AI125" s="826"/>
      <c r="AJ125" s="827"/>
      <c r="AK125" s="828" t="s">
        <v>438</v>
      </c>
      <c r="AL125" s="826"/>
      <c r="AM125" s="826"/>
      <c r="AN125" s="826"/>
      <c r="AO125" s="827"/>
      <c r="AP125" s="873" t="s">
        <v>438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438</v>
      </c>
      <c r="DH125" s="891"/>
      <c r="DI125" s="891"/>
      <c r="DJ125" s="891"/>
      <c r="DK125" s="891"/>
      <c r="DL125" s="891" t="s">
        <v>477</v>
      </c>
      <c r="DM125" s="891"/>
      <c r="DN125" s="891"/>
      <c r="DO125" s="891"/>
      <c r="DP125" s="891"/>
      <c r="DQ125" s="891" t="s">
        <v>438</v>
      </c>
      <c r="DR125" s="891"/>
      <c r="DS125" s="891"/>
      <c r="DT125" s="891"/>
      <c r="DU125" s="891"/>
      <c r="DV125" s="892" t="s">
        <v>438</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4115</v>
      </c>
      <c r="AB126" s="826"/>
      <c r="AC126" s="826"/>
      <c r="AD126" s="826"/>
      <c r="AE126" s="827"/>
      <c r="AF126" s="828">
        <v>4115</v>
      </c>
      <c r="AG126" s="826"/>
      <c r="AH126" s="826"/>
      <c r="AI126" s="826"/>
      <c r="AJ126" s="827"/>
      <c r="AK126" s="828">
        <v>4115</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438</v>
      </c>
      <c r="DH126" s="863"/>
      <c r="DI126" s="863"/>
      <c r="DJ126" s="863"/>
      <c r="DK126" s="863"/>
      <c r="DL126" s="863" t="s">
        <v>438</v>
      </c>
      <c r="DM126" s="863"/>
      <c r="DN126" s="863"/>
      <c r="DO126" s="863"/>
      <c r="DP126" s="863"/>
      <c r="DQ126" s="863" t="s">
        <v>438</v>
      </c>
      <c r="DR126" s="863"/>
      <c r="DS126" s="863"/>
      <c r="DT126" s="863"/>
      <c r="DU126" s="863"/>
      <c r="DV126" s="840" t="s">
        <v>438</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438</v>
      </c>
      <c r="AB127" s="826"/>
      <c r="AC127" s="826"/>
      <c r="AD127" s="826"/>
      <c r="AE127" s="827"/>
      <c r="AF127" s="828" t="s">
        <v>438</v>
      </c>
      <c r="AG127" s="826"/>
      <c r="AH127" s="826"/>
      <c r="AI127" s="826"/>
      <c r="AJ127" s="827"/>
      <c r="AK127" s="828" t="s">
        <v>438</v>
      </c>
      <c r="AL127" s="826"/>
      <c r="AM127" s="826"/>
      <c r="AN127" s="826"/>
      <c r="AO127" s="827"/>
      <c r="AP127" s="873" t="s">
        <v>477</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438</v>
      </c>
      <c r="DH127" s="863"/>
      <c r="DI127" s="863"/>
      <c r="DJ127" s="863"/>
      <c r="DK127" s="863"/>
      <c r="DL127" s="863" t="s">
        <v>438</v>
      </c>
      <c r="DM127" s="863"/>
      <c r="DN127" s="863"/>
      <c r="DO127" s="863"/>
      <c r="DP127" s="863"/>
      <c r="DQ127" s="863" t="s">
        <v>438</v>
      </c>
      <c r="DR127" s="863"/>
      <c r="DS127" s="863"/>
      <c r="DT127" s="863"/>
      <c r="DU127" s="863"/>
      <c r="DV127" s="840" t="s">
        <v>477</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t="s">
        <v>438</v>
      </c>
      <c r="AB128" s="847"/>
      <c r="AC128" s="847"/>
      <c r="AD128" s="847"/>
      <c r="AE128" s="848"/>
      <c r="AF128" s="849" t="s">
        <v>438</v>
      </c>
      <c r="AG128" s="847"/>
      <c r="AH128" s="847"/>
      <c r="AI128" s="847"/>
      <c r="AJ128" s="848"/>
      <c r="AK128" s="849" t="s">
        <v>438</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438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467</v>
      </c>
      <c r="DH128" s="837"/>
      <c r="DI128" s="837"/>
      <c r="DJ128" s="837"/>
      <c r="DK128" s="837"/>
      <c r="DL128" s="837" t="s">
        <v>438</v>
      </c>
      <c r="DM128" s="837"/>
      <c r="DN128" s="837"/>
      <c r="DO128" s="837"/>
      <c r="DP128" s="837"/>
      <c r="DQ128" s="837" t="s">
        <v>438</v>
      </c>
      <c r="DR128" s="837"/>
      <c r="DS128" s="837"/>
      <c r="DT128" s="837"/>
      <c r="DU128" s="837"/>
      <c r="DV128" s="838" t="s">
        <v>438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2961020</v>
      </c>
      <c r="AB129" s="826"/>
      <c r="AC129" s="826"/>
      <c r="AD129" s="826"/>
      <c r="AE129" s="827"/>
      <c r="AF129" s="828">
        <v>3020632</v>
      </c>
      <c r="AG129" s="826"/>
      <c r="AH129" s="826"/>
      <c r="AI129" s="826"/>
      <c r="AJ129" s="827"/>
      <c r="AK129" s="828">
        <v>3221515</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441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435338</v>
      </c>
      <c r="AB130" s="826"/>
      <c r="AC130" s="826"/>
      <c r="AD130" s="826"/>
      <c r="AE130" s="827"/>
      <c r="AF130" s="828">
        <v>438318</v>
      </c>
      <c r="AG130" s="826"/>
      <c r="AH130" s="826"/>
      <c r="AI130" s="826"/>
      <c r="AJ130" s="827"/>
      <c r="AK130" s="828">
        <v>439936</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7.4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2525682</v>
      </c>
      <c r="AB131" s="809"/>
      <c r="AC131" s="809"/>
      <c r="AD131" s="809"/>
      <c r="AE131" s="810"/>
      <c r="AF131" s="811">
        <v>2582314</v>
      </c>
      <c r="AG131" s="809"/>
      <c r="AH131" s="809"/>
      <c r="AI131" s="809"/>
      <c r="AJ131" s="810"/>
      <c r="AK131" s="811">
        <v>2781579</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53.2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7.3493812759999999</v>
      </c>
      <c r="AB132" s="789"/>
      <c r="AC132" s="789"/>
      <c r="AD132" s="789"/>
      <c r="AE132" s="790"/>
      <c r="AF132" s="791">
        <v>7.9066294800000003</v>
      </c>
      <c r="AG132" s="789"/>
      <c r="AH132" s="789"/>
      <c r="AI132" s="789"/>
      <c r="AJ132" s="790"/>
      <c r="AK132" s="791">
        <v>6.9448324140000004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7.2</v>
      </c>
      <c r="AB133" s="768"/>
      <c r="AC133" s="768"/>
      <c r="AD133" s="768"/>
      <c r="AE133" s="769"/>
      <c r="AF133" s="767">
        <v>7.7</v>
      </c>
      <c r="AG133" s="768"/>
      <c r="AH133" s="768"/>
      <c r="AI133" s="768"/>
      <c r="AJ133" s="769"/>
      <c r="AK133" s="767">
        <v>7.4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u2aPLrYStKnUnVbbSbczlwbu/P3/oicDu206m3ksV7+96isZGQPeTwuriX1/FsMIn59e9VMpyte0wdPGycvPQ==" saltValue="xDy9H+IywQvUuGsPOOOW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33Xf7Y+414MAX5FBVj7rZrIlJQyLjn3f3jjlvmhuf9LFouQcT6kbtnmdEzIer1LqGkornRacsl2bwSgN4BssA==" saltValue="/hc/bBLbfdfsSp9NaqSy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vq827cM7saHG1JsgTwzOdHYVYVhQacWbOf62ZdsSwgjg8RryTYfTSTIbb0JL2LfhyOlHDTUI3UyGnhXABQCA==" saltValue="DAhvMASfN7zXM2tyNIti1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1019775</v>
      </c>
      <c r="AP9" s="314">
        <v>134553</v>
      </c>
      <c r="AQ9" s="315">
        <v>131552</v>
      </c>
      <c r="AR9" s="316">
        <v>2.2999999999999998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46237</v>
      </c>
      <c r="AP10" s="317">
        <v>6101</v>
      </c>
      <c r="AQ10" s="318">
        <v>15222</v>
      </c>
      <c r="AR10" s="319">
        <v>-59.9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927</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25199</v>
      </c>
      <c r="AP13" s="317">
        <v>3325</v>
      </c>
      <c r="AQ13" s="318">
        <v>5186</v>
      </c>
      <c r="AR13" s="319">
        <v>-35.9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6058</v>
      </c>
      <c r="AP14" s="317">
        <v>799</v>
      </c>
      <c r="AQ14" s="318">
        <v>3097</v>
      </c>
      <c r="AR14" s="319">
        <v>-74.2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-66202</v>
      </c>
      <c r="AP15" s="317">
        <v>-8735</v>
      </c>
      <c r="AQ15" s="318">
        <v>-10369</v>
      </c>
      <c r="AR15" s="319">
        <v>-15.8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1031067</v>
      </c>
      <c r="AP16" s="317">
        <v>136043</v>
      </c>
      <c r="AQ16" s="318">
        <v>145615</v>
      </c>
      <c r="AR16" s="319">
        <v>-6.6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13.85</v>
      </c>
      <c r="AP21" s="331">
        <v>13.36</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98.9</v>
      </c>
      <c r="AP22" s="336">
        <v>95.8</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482146</v>
      </c>
      <c r="AP32" s="345">
        <v>63616</v>
      </c>
      <c r="AQ32" s="346">
        <v>74764</v>
      </c>
      <c r="AR32" s="347">
        <v>-14.9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142694</v>
      </c>
      <c r="AP35" s="345">
        <v>18828</v>
      </c>
      <c r="AQ35" s="346">
        <v>25584</v>
      </c>
      <c r="AR35" s="347">
        <v>-26.4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4157</v>
      </c>
      <c r="AP36" s="345">
        <v>548</v>
      </c>
      <c r="AQ36" s="346">
        <v>3670</v>
      </c>
      <c r="AR36" s="347">
        <v>-85.1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4115</v>
      </c>
      <c r="AP37" s="345">
        <v>543</v>
      </c>
      <c r="AQ37" s="346">
        <v>420</v>
      </c>
      <c r="AR37" s="347">
        <v>29.3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520</v>
      </c>
      <c r="AP38" s="348" t="s">
        <v>520</v>
      </c>
      <c r="AQ38" s="349">
        <v>9</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t="s">
        <v>520</v>
      </c>
      <c r="AP39" s="345" t="s">
        <v>520</v>
      </c>
      <c r="AQ39" s="346">
        <v>-2239</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-439936</v>
      </c>
      <c r="AP40" s="345">
        <v>-58047</v>
      </c>
      <c r="AQ40" s="346">
        <v>-71783</v>
      </c>
      <c r="AR40" s="347">
        <v>-19.100000000000001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193176</v>
      </c>
      <c r="AP41" s="345">
        <v>25488</v>
      </c>
      <c r="AQ41" s="346">
        <v>30425</v>
      </c>
      <c r="AR41" s="347">
        <v>-16.2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763681</v>
      </c>
      <c r="AN51" s="367">
        <v>100431</v>
      </c>
      <c r="AO51" s="368">
        <v>16.2</v>
      </c>
      <c r="AP51" s="369">
        <v>138651</v>
      </c>
      <c r="AQ51" s="370">
        <v>7.8</v>
      </c>
      <c r="AR51" s="371">
        <v>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370996</v>
      </c>
      <c r="AN52" s="375">
        <v>48790</v>
      </c>
      <c r="AO52" s="376">
        <v>-25.5</v>
      </c>
      <c r="AP52" s="377">
        <v>71211</v>
      </c>
      <c r="AQ52" s="378">
        <v>15.7</v>
      </c>
      <c r="AR52" s="379">
        <v>-41.2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1126353</v>
      </c>
      <c r="AN53" s="367">
        <v>149087</v>
      </c>
      <c r="AO53" s="368">
        <v>48.4</v>
      </c>
      <c r="AP53" s="369">
        <v>122882</v>
      </c>
      <c r="AQ53" s="370">
        <v>-11.4</v>
      </c>
      <c r="AR53" s="371">
        <v>59.8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550466</v>
      </c>
      <c r="AN54" s="375">
        <v>72861</v>
      </c>
      <c r="AO54" s="376">
        <v>49.3</v>
      </c>
      <c r="AP54" s="377">
        <v>65785</v>
      </c>
      <c r="AQ54" s="378">
        <v>-7.6</v>
      </c>
      <c r="AR54" s="379">
        <v>56.9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1350889</v>
      </c>
      <c r="AN55" s="367">
        <v>178855</v>
      </c>
      <c r="AO55" s="368">
        <v>20</v>
      </c>
      <c r="AP55" s="369">
        <v>114790</v>
      </c>
      <c r="AQ55" s="370">
        <v>-6.6</v>
      </c>
      <c r="AR55" s="371">
        <v>26.6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193832</v>
      </c>
      <c r="AN56" s="375">
        <v>25663</v>
      </c>
      <c r="AO56" s="376">
        <v>-64.8</v>
      </c>
      <c r="AP56" s="377">
        <v>55601</v>
      </c>
      <c r="AQ56" s="378">
        <v>-15.5</v>
      </c>
      <c r="AR56" s="379">
        <v>-49.3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738184</v>
      </c>
      <c r="AN57" s="367">
        <v>96862</v>
      </c>
      <c r="AO57" s="368">
        <v>-45.8</v>
      </c>
      <c r="AP57" s="369">
        <v>126262</v>
      </c>
      <c r="AQ57" s="370">
        <v>10</v>
      </c>
      <c r="AR57" s="371">
        <v>-55.8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277502</v>
      </c>
      <c r="AN58" s="375">
        <v>36413</v>
      </c>
      <c r="AO58" s="376">
        <v>41.9</v>
      </c>
      <c r="AP58" s="377">
        <v>56769</v>
      </c>
      <c r="AQ58" s="378">
        <v>2.1</v>
      </c>
      <c r="AR58" s="379">
        <v>39.799999999999997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544423</v>
      </c>
      <c r="AN59" s="367">
        <v>71833</v>
      </c>
      <c r="AO59" s="368">
        <v>-25.8</v>
      </c>
      <c r="AP59" s="369">
        <v>126525</v>
      </c>
      <c r="AQ59" s="370">
        <v>0.2</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229971</v>
      </c>
      <c r="AN60" s="375">
        <v>30343</v>
      </c>
      <c r="AO60" s="376">
        <v>-16.7</v>
      </c>
      <c r="AP60" s="377">
        <v>67052</v>
      </c>
      <c r="AQ60" s="378">
        <v>18.100000000000001</v>
      </c>
      <c r="AR60" s="379">
        <v>-34.799999999999997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904706</v>
      </c>
      <c r="AN61" s="382">
        <v>119414</v>
      </c>
      <c r="AO61" s="383">
        <v>2.6</v>
      </c>
      <c r="AP61" s="384">
        <v>125822</v>
      </c>
      <c r="AQ61" s="385">
        <v>0</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324553</v>
      </c>
      <c r="AN62" s="375">
        <v>42814</v>
      </c>
      <c r="AO62" s="376">
        <v>-3.2</v>
      </c>
      <c r="AP62" s="377">
        <v>63284</v>
      </c>
      <c r="AQ62" s="378">
        <v>2.6</v>
      </c>
      <c r="AR62" s="379">
        <v>-5.8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qsLMOb9GDX1gcg/xFwkbjqUDY9GoAd7pfaUB9Wv2BSlWMbQU04OX7QnKmwro4XE9EADz/Im3praYBcRXO1pgQ==" saltValue="cfn/OQMiSwiYmTjPzEh3S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Y6LU9WsZ1Whnn/FW/pG1XHWz9YcHqcaFWZaRoLct7ig+NwIwTTU9qZ2M4M93P5tO27/Kd3oyzjLPyFNLdA4HMQ==" saltValue="STlynyZnxwdOQfoP2Agv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v2z+MR4XTCupMzDzYzD7QancIODVPcEemmXPGp+OB90yaqJll9dXqFb7XjtAaBEYmQ/5OOzqhipgunfx96qfkA==" saltValue="NYnRk7bmoinZnOGVcfD+2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33.130000000000003</v>
      </c>
      <c r="G47" s="12">
        <v>30.69</v>
      </c>
      <c r="H47" s="12">
        <v>32.590000000000003</v>
      </c>
      <c r="I47" s="12">
        <v>35.64</v>
      </c>
      <c r="J47" s="13">
        <v>33.450000000000003</v>
      </c>
    </row>
    <row r="48" spans="2:10" ht="57.75" customHeight="1" x14ac:dyDescent="0.15">
      <c r="B48" s="14"/>
      <c r="C48" s="1202" t="s">
        <v>4</v>
      </c>
      <c r="D48" s="1202"/>
      <c r="E48" s="1203"/>
      <c r="F48" s="15">
        <v>7.08</v>
      </c>
      <c r="G48" s="16">
        <v>6.14</v>
      </c>
      <c r="H48" s="16">
        <v>9.2799999999999994</v>
      </c>
      <c r="I48" s="16">
        <v>9.0299999999999994</v>
      </c>
      <c r="J48" s="17">
        <v>7.71</v>
      </c>
    </row>
    <row r="49" spans="2:10" ht="57.75" customHeight="1" thickBot="1" x14ac:dyDescent="0.2">
      <c r="B49" s="18"/>
      <c r="C49" s="1204" t="s">
        <v>5</v>
      </c>
      <c r="D49" s="1204"/>
      <c r="E49" s="1205"/>
      <c r="F49" s="19">
        <v>2.54</v>
      </c>
      <c r="G49" s="20">
        <v>2.98</v>
      </c>
      <c r="H49" s="20">
        <v>5.18</v>
      </c>
      <c r="I49" s="20">
        <v>4.6100000000000003</v>
      </c>
      <c r="J49" s="21" t="s">
        <v>567</v>
      </c>
    </row>
    <row r="50" spans="2:10" ht="13.5" customHeight="1" x14ac:dyDescent="0.15"/>
  </sheetData>
  <sheetProtection algorithmName="SHA-512" hashValue="mP4FFf4uzt6XBeJGZa6kD2FXaVLwGAKu+SLEG9ESVKAGTqggbnPgFLYUI02m+4WTVhpJzHzSJ4SO+7pxUsx2iQ==" saltValue="avyc3PMPtfPavz3kM309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2022-03-28T06:38:17Z</cp:lastPrinted>
  <dcterms:created xsi:type="dcterms:W3CDTF">2022-02-02T05:44:30Z</dcterms:created>
  <dcterms:modified xsi:type="dcterms:W3CDTF">2022-03-28T07:14:41Z</dcterms:modified>
  <cp:category/>
</cp:coreProperties>
</file>